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testazione Az.1.3 e 21.1 P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<sst xmlns="http://schemas.openxmlformats.org/spreadsheetml/2006/main" count="119" uniqueCount="95">
  <si>
    <t xml:space="preserve">ALLEGATO A: PR MARCHE FESR 2021-2027 - AZIONE 1.1.2 - Bando “Innovazione di prodotto sostenibile e digitale” - Liquidazione anticipazione alle imprese di cui alla graduatoria approvata con decreto 427/SVE del 07.11.2024</t>
  </si>
  <si>
    <t xml:space="preserve">  </t>
  </si>
  <si>
    <t xml:space="preserve">IMPEGNI ASSUNTI CON DDD n. 493/SVE del 20/12/2024 - ANNUALITÀ 2025 </t>
  </si>
  <si>
    <t xml:space="preserve"> </t>
  </si>
  <si>
    <t xml:space="preserve">CAPITOLO
2140520214
(quota UE 50%)</t>
  </si>
  <si>
    <t xml:space="preserve">CAPITOLO
2140520215
(quota STATO 35%)</t>
  </si>
  <si>
    <t xml:space="preserve">CAPITOLO
2140520216
(quota REGIONE 15%)</t>
  </si>
  <si>
    <t xml:space="preserve">SEDE LEGALE</t>
  </si>
  <si>
    <t xml:space="preserve">SEDE OPERATIVA</t>
  </si>
  <si>
    <t xml:space="preserve">Impegno 1659/2025 </t>
  </si>
  <si>
    <t xml:space="preserve">Impegno 1660/2025 </t>
  </si>
  <si>
    <t xml:space="preserve">Impegno 1661/2025 </t>
  </si>
  <si>
    <t xml:space="preserve">n.</t>
  </si>
  <si>
    <t xml:space="preserve">ID SIGEF</t>
  </si>
  <si>
    <t xml:space="preserve">RAGIONE SOCIALE</t>
  </si>
  <si>
    <t xml:space="preserve">C.F. / P.IVA</t>
  </si>
  <si>
    <t xml:space="preserve">INDIRIZZO</t>
  </si>
  <si>
    <t xml:space="preserve">COMUNE</t>
  </si>
  <si>
    <t xml:space="preserve">CAP </t>
  </si>
  <si>
    <t xml:space="preserve">PROV</t>
  </si>
  <si>
    <t xml:space="preserve">TITOLO PROGETTO</t>
  </si>
  <si>
    <t xml:space="preserve">CUP</t>
  </si>
  <si>
    <t xml:space="preserve">Accettazione contributo </t>
  </si>
  <si>
    <t xml:space="preserve">Data presentazione  richiesta di liquidazione a titolo di anticipazione sulla piattaforma SIGEF</t>
  </si>
  <si>
    <t xml:space="preserve">Ente Fideiussore</t>
  </si>
  <si>
    <t xml:space="preserve">N. Polizza</t>
  </si>
  <si>
    <t xml:space="preserve">Pec di Conferma validità polizza </t>
  </si>
  <si>
    <t xml:space="preserve">Data richiesta informazione antimafia</t>
  </si>
  <si>
    <t xml:space="preserve">Data ottenimento informazione antimafia (scadenza 12 mesi)</t>
  </si>
  <si>
    <t xml:space="preserve">DURC data scadenza</t>
  </si>
  <si>
    <t xml:space="preserve">Visura Deggendorf</t>
  </si>
  <si>
    <t xml:space="preserve">ID esito SVEM</t>
  </si>
  <si>
    <t xml:space="preserve">Paleo esito SVEM</t>
  </si>
  <si>
    <t xml:space="preserve">RNA COR</t>
  </si>
  <si>
    <t xml:space="preserve"> INVESTIMENTO AMMESSO</t>
  </si>
  <si>
    <t xml:space="preserve">CONTRIBUTO CONCESSO </t>
  </si>
  <si>
    <t xml:space="preserve">Nr Beneficiario SIAGI</t>
  </si>
  <si>
    <t xml:space="preserve">CONTRIBUTO ANTICIPO 
</t>
  </si>
  <si>
    <t xml:space="preserve">IMPORTO
SUB</t>
  </si>
  <si>
    <t xml:space="preserve">N. 
SUB</t>
  </si>
  <si>
    <t xml:space="preserve"> GOGO` DINAMIC MEDIA S.A.S. DI GIANFELICI EMANUELE (EX GOGO' DINAMIC MEDIA S.A.S. DI GIANFELICI MARCO)</t>
  </si>
  <si>
    <t xml:space="preserve">02096380429</t>
  </si>
  <si>
    <t xml:space="preserve">Via LUIGI ALBERTINI 36</t>
  </si>
  <si>
    <t xml:space="preserve">ANCONA</t>
  </si>
  <si>
    <t xml:space="preserve">60124</t>
  </si>
  <si>
    <t xml:space="preserve">AN</t>
  </si>
  <si>
    <t xml:space="preserve">ANCORA BUONO PER ESSERE BUTTATO! – TOO GOOD TO GO!</t>
  </si>
  <si>
    <t xml:space="preserve">B35H24002190007</t>
  </si>
  <si>
    <t xml:space="preserve">0064736|16/01/2025|R_MARCHE|GRM|SVE|A|330.30/2023/ICIN/102</t>
  </si>
  <si>
    <t xml:space="preserve">0241678|27/02/2025|R_MARCHE|GRM|SVE|A|330.30/2023/ICIN/102</t>
  </si>
  <si>
    <t xml:space="preserve">AXA Assicurazioni Spa</t>
  </si>
  <si>
    <t xml:space="preserve">412426179</t>
  </si>
  <si>
    <t xml:space="preserve">uscita:                                                        0401492|01/04/2025|R_MARCHE|GRM|SVE|P|330.30/2023/ICIN/102                              entrata: 0407301|02/04/2025|R_MARCHE|GRM|SVE|A|330.30/2023/ICIN/102</t>
  </si>
  <si>
    <t xml:space="preserve">Contributo liquidato sotto condizione risolutiva subordinatamente all'esito delle verifiche</t>
  </si>
  <si>
    <t xml:space="preserve">33456482 del 17/04/2025</t>
  </si>
  <si>
    <t xml:space="preserve">36989966|14/04/2025|SVE</t>
  </si>
  <si>
    <t xml:space="preserve">985836</t>
  </si>
  <si>
    <t xml:space="preserve">2707/2025</t>
  </si>
  <si>
    <t xml:space="preserve">2932/2025</t>
  </si>
  <si>
    <t xml:space="preserve">3157/2025</t>
  </si>
  <si>
    <t xml:space="preserve">IDEA - INFORMATICS, DOMOTICS, ENVIRONMENT, AUTOMATION - SOCIETA‘ COOPERATIVA IN SIGLA IDEA SOC. COOP.</t>
  </si>
  <si>
    <t xml:space="preserve">02333100424</t>
  </si>
  <si>
    <t xml:space="preserve">Via ALBERTINI 36</t>
  </si>
  <si>
    <t xml:space="preserve">60131</t>
  </si>
  <si>
    <t xml:space="preserve">IDEA 5.0 - Soluzioni tecnologiche per il supporto all’industria 5.0 e alla transizione ecologica del manifatturiero</t>
  </si>
  <si>
    <t xml:space="preserve">B37H24004270007</t>
  </si>
  <si>
    <t xml:space="preserve">0068837|17/01/2025|R_MARCHE|GRM|SVE|A|330.30/2023/ICIN/102;                      0075008|20/01/2025|R_MARCHE|GRM|SVE|A|330.30/2023/ICIN/102 (INTEGRAZIONE)</t>
  </si>
  <si>
    <t xml:space="preserve">0307730|13/03/2025|R_MARCHE|GRM|SVE|A|330.30/2023/ICIN/102</t>
  </si>
  <si>
    <t xml:space="preserve">Confidicoop Marche Società Cooperativa </t>
  </si>
  <si>
    <t xml:space="preserve">uscita:                                                        0345698|21/03/2025|R_MARCHE|GRM|SVE|P|330.30/2023/ICIN/102                              entrata: 0345955|21/03/2025|R_MARCHE|GRM|SVE|A|330.30/2023/ICIN/102</t>
  </si>
  <si>
    <t xml:space="preserve">33456484 del 17/04/2025</t>
  </si>
  <si>
    <t xml:space="preserve">0451819|11/04/2025|R_MARCHE|GRM|SVE|A|330.30/2023/ICIN/102</t>
  </si>
  <si>
    <t xml:space="preserve">849926</t>
  </si>
  <si>
    <t xml:space="preserve">2613/2025</t>
  </si>
  <si>
    <t xml:space="preserve">2838/2025</t>
  </si>
  <si>
    <t xml:space="preserve">3063/2025</t>
  </si>
  <si>
    <t xml:space="preserve">DACIA SRL</t>
  </si>
  <si>
    <t xml:space="preserve">02388000446</t>
  </si>
  <si>
    <t xml:space="preserve">VIA MUTILATI ED INVALIDI DEL LAVORO 108 G</t>
  </si>
  <si>
    <t xml:space="preserve">ASCOLI PICENO</t>
  </si>
  <si>
    <t xml:space="preserve">63100</t>
  </si>
  <si>
    <t xml:space="preserve">AP</t>
  </si>
  <si>
    <t xml:space="preserve">Altro LOCALITA' VALLI DI LISCIANO SNC</t>
  </si>
  <si>
    <t xml:space="preserve">BENESSERE DIGITALE - DIGITAL WELFARE</t>
  </si>
  <si>
    <t xml:space="preserve">B37H24004530007</t>
  </si>
  <si>
    <t xml:space="preserve">0062750|16/01/2025|R_MARCHE|GRM|SVE|A|330.30/2023/ICIN/102</t>
  </si>
  <si>
    <t xml:space="preserve">0288749|10/03/2025|R_MARCHE|GRM|SVE|A|330.30/2023/ICIN/102</t>
  </si>
  <si>
    <t xml:space="preserve">UNI.CO. - SOCIETA' COOPERATIVA</t>
  </si>
  <si>
    <t xml:space="preserve">uscita:                                                        0419286|04/04/2025|R_MARCHE|GRM|SVE|P|330.30/2023/ICIN/102                              entrata: 0426601|07/04/2025|R_MARCHE|GRM|SVE|A|330.30/2023/ICIN/102</t>
  </si>
  <si>
    <t xml:space="preserve">33456483 del 17/04/2025</t>
  </si>
  <si>
    <t xml:space="preserve">37025950|17/04/2025|SVE</t>
  </si>
  <si>
    <t xml:space="preserve">979316</t>
  </si>
  <si>
    <t xml:space="preserve">2740/2025</t>
  </si>
  <si>
    <t xml:space="preserve">2965/2025</t>
  </si>
  <si>
    <t xml:space="preserve">3190/2025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</si>
</sst>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_-* #,##0.00&quot; €&quot;_-;\-* #,##0.00&quot; €&quot;_-;_-* \-??&quot; €&quot;_-;_-@_-"/>
    <numFmt numFmtId="168" formatCode="&quot;€ &quot;#,##0.00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A142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2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A1429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AK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6" topLeftCell="D7" activePane="bottomRight" state="frozen"/>
      <selection pane="topLeft" activeCell="A1" activeCellId="0" sqref="A1"/>
      <selection pane="topRight" activeCell="D1" activeCellId="0" sqref="D1"/>
      <selection pane="bottomLeft" activeCell="A7" activeCellId="0" sqref="A7"/>
      <selection pane="bottomRight" activeCell="D7" activeCellId="0" sqref="D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6.29"/>
    <col collapsed="false" customWidth="true" hidden="false" outlineLevel="0" max="3" min="3" style="2" width="30.85"/>
    <col collapsed="false" customWidth="true" hidden="false" outlineLevel="0" max="4" min="4" style="3" width="15"/>
    <col collapsed="false" customWidth="true" hidden="false" outlineLevel="0" max="5" min="5" style="3" width="30.71"/>
    <col collapsed="false" customWidth="true" hidden="false" outlineLevel="0" max="6" min="6" style="3" width="29.14"/>
    <col collapsed="false" customWidth="true" hidden="false" outlineLevel="0" max="7" min="7" style="3" width="6.71"/>
    <col collapsed="false" customWidth="true" hidden="false" outlineLevel="0" max="8" min="8" style="3" width="6"/>
    <col collapsed="false" customWidth="true" hidden="false" outlineLevel="0" max="9" min="9" style="3" width="30.71"/>
    <col collapsed="false" customWidth="true" hidden="false" outlineLevel="0" max="10" min="10" style="3" width="29.14"/>
    <col collapsed="false" customWidth="true" hidden="false" outlineLevel="0" max="11" min="11" style="3" width="6.71"/>
    <col collapsed="false" customWidth="true" hidden="false" outlineLevel="0" max="12" min="12" style="3" width="6"/>
    <col collapsed="false" customWidth="true" hidden="false" outlineLevel="0" max="13" min="13" style="3" width="25.42"/>
    <col collapsed="false" customWidth="true" hidden="false" outlineLevel="0" max="14" min="14" style="3" width="16.57"/>
    <col collapsed="false" customWidth="true" hidden="false" outlineLevel="0" max="15" min="15" style="3" width="30.29"/>
    <col collapsed="false" customWidth="true" hidden="false" outlineLevel="0" max="16" min="16" style="3" width="28.71"/>
    <col collapsed="false" customWidth="true" hidden="false" outlineLevel="0" max="17" min="17" style="3" width="34"/>
    <col collapsed="false" customWidth="true" hidden="false" outlineLevel="0" max="18" min="18" style="3" width="19.57"/>
    <col collapsed="false" customWidth="true" hidden="false" outlineLevel="0" max="19" min="19" style="3" width="32.29"/>
    <col collapsed="false" customWidth="true" hidden="false" outlineLevel="0" max="20" min="20" style="3" width="19.57"/>
    <col collapsed="false" customWidth="true" hidden="false" outlineLevel="0" max="21" min="21" style="3" width="30.43"/>
    <col collapsed="false" customWidth="true" hidden="false" outlineLevel="0" max="22" min="22" style="4" width="19.86"/>
    <col collapsed="false" customWidth="true" hidden="false" outlineLevel="0" max="24" min="23" style="4" width="23.29"/>
    <col collapsed="false" customWidth="true" hidden="false" outlineLevel="0" max="25" min="25" style="4" width="32.71"/>
    <col collapsed="false" customWidth="true" hidden="false" outlineLevel="0" max="26" min="26" style="4" width="15.42"/>
    <col collapsed="false" customWidth="true" hidden="false" outlineLevel="0" max="28" min="27" style="3" width="18.71"/>
    <col collapsed="false" customWidth="true" hidden="false" outlineLevel="0" max="29" min="29" style="3" width="10.57"/>
    <col collapsed="false" customWidth="true" hidden="false" outlineLevel="0" max="30" min="30" style="0" width="14.57"/>
    <col collapsed="false" customWidth="true" hidden="false" outlineLevel="0" max="31" min="31" style="0" width="18.71"/>
    <col collapsed="false" customWidth="true" hidden="false" outlineLevel="0" max="32" min="32" style="0" width="14.71"/>
    <col collapsed="false" customWidth="true" hidden="false" outlineLevel="0" max="33" min="33" style="0" width="18.57"/>
    <col collapsed="false" customWidth="true" hidden="false" outlineLevel="0" max="34" min="34" style="0" width="14.71"/>
    <col collapsed="false" customWidth="true" hidden="false" outlineLevel="0" max="35" min="35" style="0" width="18.71"/>
    <col collapsed="false" customWidth="true" hidden="false" outlineLevel="0" max="36" min="36" style="0" width="14.71"/>
    <col collapsed="false" customWidth="true" hidden="false" outlineLevel="0" max="37" min="37" style="0" width="4.71"/>
  </cols>
  <sheetData>
    <row r="1" customFormat="false" ht="27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customFormat="false" ht="13.5" hidden="false" customHeight="true" outlineLevel="0" collapsed="false">
      <c r="A2" s="6"/>
      <c r="B2" s="6"/>
      <c r="C2" s="6"/>
      <c r="D2" s="6"/>
      <c r="E2" s="6"/>
      <c r="F2" s="7"/>
      <c r="G2" s="7"/>
      <c r="H2" s="7"/>
      <c r="I2" s="6"/>
      <c r="J2" s="7"/>
      <c r="K2" s="7"/>
      <c r="L2" s="7"/>
      <c r="M2" s="7"/>
      <c r="N2" s="7"/>
      <c r="O2" s="6"/>
      <c r="P2" s="6"/>
      <c r="Q2" s="6"/>
      <c r="R2" s="7"/>
      <c r="S2" s="6"/>
      <c r="T2" s="6"/>
      <c r="U2" s="6"/>
      <c r="V2" s="8"/>
      <c r="W2" s="9"/>
      <c r="X2" s="9"/>
      <c r="Y2" s="9"/>
      <c r="Z2" s="9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customFormat="false" ht="26.25" hidden="false" customHeight="true" outlineLevel="0" collapsed="false">
      <c r="A3" s="6"/>
      <c r="B3" s="6"/>
      <c r="C3" s="10" t="s">
        <v>1</v>
      </c>
      <c r="E3" s="6"/>
      <c r="F3" s="7"/>
      <c r="G3" s="7"/>
      <c r="H3" s="7"/>
      <c r="I3" s="6"/>
      <c r="J3" s="7"/>
      <c r="K3" s="7"/>
      <c r="L3" s="7"/>
      <c r="M3" s="7"/>
      <c r="N3" s="7"/>
      <c r="O3" s="6"/>
      <c r="P3" s="6"/>
      <c r="Q3" s="6"/>
      <c r="R3" s="7"/>
      <c r="S3" s="6"/>
      <c r="T3" s="6"/>
      <c r="U3" s="6"/>
      <c r="V3" s="8"/>
      <c r="W3" s="9"/>
      <c r="X3" s="9"/>
      <c r="Y3" s="9"/>
      <c r="Z3" s="9"/>
      <c r="AA3" s="6"/>
      <c r="AB3" s="6"/>
      <c r="AC3" s="6"/>
      <c r="AD3" s="6"/>
      <c r="AE3" s="11" t="s">
        <v>2</v>
      </c>
      <c r="AF3" s="11"/>
      <c r="AG3" s="11"/>
      <c r="AH3" s="11"/>
      <c r="AI3" s="11"/>
      <c r="AJ3" s="11"/>
    </row>
    <row r="4" customFormat="false" ht="44.25" hidden="false" customHeight="true" outlineLevel="0" collapsed="false">
      <c r="A4" s="6"/>
      <c r="B4" s="6"/>
      <c r="C4" s="6"/>
      <c r="D4" s="6"/>
      <c r="E4" s="6"/>
      <c r="F4" s="7"/>
      <c r="G4" s="7"/>
      <c r="H4" s="7"/>
      <c r="I4" s="6"/>
      <c r="J4" s="7"/>
      <c r="K4" s="7"/>
      <c r="L4" s="7"/>
      <c r="M4" s="7"/>
      <c r="N4" s="7"/>
      <c r="O4" s="6"/>
      <c r="P4" s="6"/>
      <c r="Q4" s="6"/>
      <c r="R4" s="7"/>
      <c r="S4" s="6"/>
      <c r="T4" s="6"/>
      <c r="U4" s="6"/>
      <c r="V4" s="8"/>
      <c r="W4" s="9"/>
      <c r="X4" s="9"/>
      <c r="Y4" s="9"/>
      <c r="Z4" s="9"/>
      <c r="AA4" s="6"/>
      <c r="AB4" s="6"/>
      <c r="AC4" s="10" t="s">
        <v>3</v>
      </c>
      <c r="AD4" s="6"/>
      <c r="AE4" s="11" t="s">
        <v>4</v>
      </c>
      <c r="AF4" s="11"/>
      <c r="AG4" s="11" t="s">
        <v>5</v>
      </c>
      <c r="AH4" s="11"/>
      <c r="AI4" s="11" t="s">
        <v>6</v>
      </c>
      <c r="AJ4" s="11"/>
      <c r="AK4" s="12" t="s">
        <v>3</v>
      </c>
    </row>
    <row r="5" customFormat="false" ht="36.75" hidden="false" customHeight="true" outlineLevel="0" collapsed="false">
      <c r="A5" s="6"/>
      <c r="B5" s="6"/>
      <c r="C5" s="6"/>
      <c r="D5" s="10" t="s">
        <v>3</v>
      </c>
      <c r="E5" s="13" t="s">
        <v>7</v>
      </c>
      <c r="F5" s="13"/>
      <c r="G5" s="13"/>
      <c r="H5" s="13"/>
      <c r="I5" s="13" t="s">
        <v>8</v>
      </c>
      <c r="J5" s="13"/>
      <c r="K5" s="13"/>
      <c r="L5" s="13"/>
      <c r="M5" s="14"/>
      <c r="N5" s="7"/>
      <c r="O5" s="6"/>
      <c r="P5" s="6"/>
      <c r="Q5" s="6"/>
      <c r="R5" s="7"/>
      <c r="S5" s="6"/>
      <c r="T5" s="6"/>
      <c r="U5" s="6"/>
      <c r="V5" s="8"/>
      <c r="W5" s="9"/>
      <c r="X5" s="9"/>
      <c r="Y5" s="9"/>
      <c r="Z5" s="9"/>
      <c r="AA5" s="6"/>
      <c r="AB5" s="6"/>
      <c r="AC5" s="6"/>
      <c r="AD5" s="6"/>
      <c r="AE5" s="15" t="s">
        <v>9</v>
      </c>
      <c r="AF5" s="15"/>
      <c r="AG5" s="15" t="s">
        <v>10</v>
      </c>
      <c r="AH5" s="15"/>
      <c r="AI5" s="15" t="s">
        <v>11</v>
      </c>
      <c r="AJ5" s="15"/>
    </row>
    <row r="6" s="21" customFormat="true" ht="30.55" hidden="false" customHeight="false" outlineLevel="0" collapsed="false">
      <c r="A6" s="16" t="s">
        <v>12</v>
      </c>
      <c r="B6" s="16" t="s">
        <v>13</v>
      </c>
      <c r="C6" s="16" t="s">
        <v>14</v>
      </c>
      <c r="D6" s="16" t="s">
        <v>15</v>
      </c>
      <c r="E6" s="17" t="s">
        <v>16</v>
      </c>
      <c r="F6" s="17" t="s">
        <v>17</v>
      </c>
      <c r="G6" s="17" t="s">
        <v>18</v>
      </c>
      <c r="H6" s="17" t="s">
        <v>19</v>
      </c>
      <c r="I6" s="17" t="s">
        <v>16</v>
      </c>
      <c r="J6" s="17" t="s">
        <v>17</v>
      </c>
      <c r="K6" s="17" t="s">
        <v>18</v>
      </c>
      <c r="L6" s="17" t="s">
        <v>19</v>
      </c>
      <c r="M6" s="18" t="s">
        <v>20</v>
      </c>
      <c r="N6" s="16" t="s">
        <v>21</v>
      </c>
      <c r="O6" s="19" t="s">
        <v>22</v>
      </c>
      <c r="P6" s="19" t="s">
        <v>23</v>
      </c>
      <c r="Q6" s="19" t="s">
        <v>24</v>
      </c>
      <c r="R6" s="19" t="s">
        <v>25</v>
      </c>
      <c r="S6" s="19" t="s">
        <v>26</v>
      </c>
      <c r="T6" s="19" t="s">
        <v>27</v>
      </c>
      <c r="U6" s="19" t="s">
        <v>28</v>
      </c>
      <c r="V6" s="19" t="s">
        <v>29</v>
      </c>
      <c r="W6" s="19" t="s">
        <v>30</v>
      </c>
      <c r="X6" s="19" t="s">
        <v>31</v>
      </c>
      <c r="Y6" s="19" t="s">
        <v>32</v>
      </c>
      <c r="Z6" s="19" t="s">
        <v>33</v>
      </c>
      <c r="AA6" s="17" t="s">
        <v>34</v>
      </c>
      <c r="AB6" s="17" t="s">
        <v>35</v>
      </c>
      <c r="AC6" s="19" t="s">
        <v>36</v>
      </c>
      <c r="AD6" s="20" t="s">
        <v>37</v>
      </c>
      <c r="AE6" s="20" t="s">
        <v>38</v>
      </c>
      <c r="AF6" s="20" t="s">
        <v>39</v>
      </c>
      <c r="AG6" s="20" t="s">
        <v>38</v>
      </c>
      <c r="AH6" s="20" t="s">
        <v>39</v>
      </c>
      <c r="AI6" s="20" t="s">
        <v>38</v>
      </c>
      <c r="AJ6" s="20" t="s">
        <v>39</v>
      </c>
    </row>
    <row r="7" s="46" customFormat="true" ht="120" hidden="false" customHeight="true" outlineLevel="0" collapsed="false">
      <c r="A7" s="22" t="n">
        <v>1</v>
      </c>
      <c r="B7" s="23" t="n">
        <v>65834</v>
      </c>
      <c r="C7" s="24" t="s">
        <v>40</v>
      </c>
      <c r="D7" s="25" t="s">
        <v>41</v>
      </c>
      <c r="E7" s="26" t="s">
        <v>42</v>
      </c>
      <c r="F7" s="27" t="s">
        <v>43</v>
      </c>
      <c r="G7" s="27" t="s">
        <v>44</v>
      </c>
      <c r="H7" s="27" t="s">
        <v>45</v>
      </c>
      <c r="I7" s="26" t="s">
        <v>42</v>
      </c>
      <c r="J7" s="27" t="s">
        <v>43</v>
      </c>
      <c r="K7" s="27" t="s">
        <v>44</v>
      </c>
      <c r="L7" s="27" t="s">
        <v>45</v>
      </c>
      <c r="M7" s="28" t="s">
        <v>46</v>
      </c>
      <c r="N7" s="29" t="s">
        <v>47</v>
      </c>
      <c r="O7" s="30" t="s">
        <v>48</v>
      </c>
      <c r="P7" s="31" t="s">
        <v>49</v>
      </c>
      <c r="Q7" s="32" t="s">
        <v>50</v>
      </c>
      <c r="R7" s="32" t="s">
        <v>51</v>
      </c>
      <c r="S7" s="33" t="s">
        <v>52</v>
      </c>
      <c r="T7" s="34" t="n">
        <v>45610</v>
      </c>
      <c r="U7" s="35" t="s">
        <v>53</v>
      </c>
      <c r="V7" s="36" t="n">
        <v>45877</v>
      </c>
      <c r="W7" s="36" t="s">
        <v>54</v>
      </c>
      <c r="X7" s="37" t="s">
        <v>55</v>
      </c>
      <c r="Y7" s="38"/>
      <c r="Z7" s="29" t="n">
        <v>23196233</v>
      </c>
      <c r="AA7" s="39" t="n">
        <v>482500</v>
      </c>
      <c r="AB7" s="40" t="n">
        <v>174438.74</v>
      </c>
      <c r="AC7" s="41" t="s">
        <v>56</v>
      </c>
      <c r="AD7" s="42" t="n">
        <f aca="false">AE7+AG7+AI7</f>
        <v>69775.49</v>
      </c>
      <c r="AE7" s="43" t="n">
        <v>34887.75</v>
      </c>
      <c r="AF7" s="44" t="s">
        <v>57</v>
      </c>
      <c r="AG7" s="43" t="n">
        <v>24421.42</v>
      </c>
      <c r="AH7" s="44" t="s">
        <v>58</v>
      </c>
      <c r="AI7" s="43" t="n">
        <v>10466.32</v>
      </c>
      <c r="AJ7" s="44" t="s">
        <v>59</v>
      </c>
      <c r="AK7" s="45"/>
    </row>
    <row r="8" s="46" customFormat="true" ht="129" hidden="false" customHeight="true" outlineLevel="0" collapsed="false">
      <c r="A8" s="22" t="n">
        <v>2</v>
      </c>
      <c r="B8" s="23" t="n">
        <v>65790</v>
      </c>
      <c r="C8" s="47" t="s">
        <v>60</v>
      </c>
      <c r="D8" s="25" t="s">
        <v>61</v>
      </c>
      <c r="E8" s="26" t="s">
        <v>62</v>
      </c>
      <c r="F8" s="27" t="s">
        <v>43</v>
      </c>
      <c r="G8" s="27" t="s">
        <v>63</v>
      </c>
      <c r="H8" s="27" t="s">
        <v>45</v>
      </c>
      <c r="I8" s="26" t="s">
        <v>62</v>
      </c>
      <c r="J8" s="27" t="s">
        <v>43</v>
      </c>
      <c r="K8" s="27" t="s">
        <v>63</v>
      </c>
      <c r="L8" s="27" t="s">
        <v>45</v>
      </c>
      <c r="M8" s="28" t="s">
        <v>64</v>
      </c>
      <c r="N8" s="29" t="s">
        <v>65</v>
      </c>
      <c r="O8" s="30" t="s">
        <v>66</v>
      </c>
      <c r="P8" s="48" t="s">
        <v>67</v>
      </c>
      <c r="Q8" s="49" t="s">
        <v>68</v>
      </c>
      <c r="R8" s="49" t="n">
        <v>801791</v>
      </c>
      <c r="S8" s="33" t="s">
        <v>69</v>
      </c>
      <c r="T8" s="34"/>
      <c r="U8" s="35"/>
      <c r="V8" s="36" t="n">
        <v>45829</v>
      </c>
      <c r="W8" s="36" t="s">
        <v>70</v>
      </c>
      <c r="X8" s="37"/>
      <c r="Y8" s="35" t="s">
        <v>71</v>
      </c>
      <c r="Z8" s="29" t="n">
        <v>23195951</v>
      </c>
      <c r="AA8" s="39" t="n">
        <v>268356</v>
      </c>
      <c r="AB8" s="39" t="n">
        <v>132678</v>
      </c>
      <c r="AC8" s="41" t="s">
        <v>72</v>
      </c>
      <c r="AD8" s="42" t="n">
        <f aca="false">AB8/100*40</f>
        <v>53071.2</v>
      </c>
      <c r="AE8" s="43" t="n">
        <f aca="false">AD8/100*50</f>
        <v>26535.6</v>
      </c>
      <c r="AF8" s="44" t="s">
        <v>73</v>
      </c>
      <c r="AG8" s="43" t="n">
        <f aca="false">AD8/100*35</f>
        <v>18574.92</v>
      </c>
      <c r="AH8" s="44" t="s">
        <v>74</v>
      </c>
      <c r="AI8" s="43" t="n">
        <f aca="false">AD8-AE8-AG8</f>
        <v>7960.68</v>
      </c>
      <c r="AJ8" s="44" t="s">
        <v>75</v>
      </c>
      <c r="AK8" s="45"/>
    </row>
    <row r="9" s="46" customFormat="true" ht="105" hidden="false" customHeight="true" outlineLevel="0" collapsed="false">
      <c r="A9" s="22" t="n">
        <v>3</v>
      </c>
      <c r="B9" s="23" t="n">
        <v>65377</v>
      </c>
      <c r="C9" s="24" t="s">
        <v>76</v>
      </c>
      <c r="D9" s="25" t="s">
        <v>77</v>
      </c>
      <c r="E9" s="50" t="s">
        <v>78</v>
      </c>
      <c r="F9" s="27" t="s">
        <v>79</v>
      </c>
      <c r="G9" s="27" t="s">
        <v>80</v>
      </c>
      <c r="H9" s="27" t="s">
        <v>81</v>
      </c>
      <c r="I9" s="50" t="s">
        <v>82</v>
      </c>
      <c r="J9" s="27" t="s">
        <v>79</v>
      </c>
      <c r="K9" s="27" t="s">
        <v>80</v>
      </c>
      <c r="L9" s="27" t="s">
        <v>81</v>
      </c>
      <c r="M9" s="28" t="s">
        <v>83</v>
      </c>
      <c r="N9" s="29" t="s">
        <v>84</v>
      </c>
      <c r="O9" s="30" t="s">
        <v>85</v>
      </c>
      <c r="P9" s="31" t="s">
        <v>86</v>
      </c>
      <c r="Q9" s="32" t="s">
        <v>87</v>
      </c>
      <c r="R9" s="32" t="n">
        <v>466603</v>
      </c>
      <c r="S9" s="33" t="s">
        <v>88</v>
      </c>
      <c r="T9" s="34"/>
      <c r="U9" s="35"/>
      <c r="V9" s="36" t="n">
        <v>45785</v>
      </c>
      <c r="W9" s="36" t="s">
        <v>89</v>
      </c>
      <c r="X9" s="37" t="s">
        <v>90</v>
      </c>
      <c r="Y9" s="38"/>
      <c r="Z9" s="29" t="n">
        <v>23196308</v>
      </c>
      <c r="AA9" s="39" t="n">
        <v>179760</v>
      </c>
      <c r="AB9" s="40" t="n">
        <v>88680</v>
      </c>
      <c r="AC9" s="41" t="s">
        <v>91</v>
      </c>
      <c r="AD9" s="42" t="n">
        <f aca="false">AB9/100*40</f>
        <v>35472</v>
      </c>
      <c r="AE9" s="43" t="n">
        <f aca="false">AD9/100*50</f>
        <v>17736</v>
      </c>
      <c r="AF9" s="44" t="s">
        <v>92</v>
      </c>
      <c r="AG9" s="43" t="n">
        <f aca="false">AD9/100*35</f>
        <v>12415.2</v>
      </c>
      <c r="AH9" s="44" t="s">
        <v>93</v>
      </c>
      <c r="AI9" s="43" t="n">
        <f aca="false">AD9-AE9-AG9</f>
        <v>5320.8</v>
      </c>
      <c r="AJ9" s="44" t="s">
        <v>94</v>
      </c>
      <c r="AK9" s="45"/>
    </row>
    <row r="10" s="57" customFormat="true" ht="15" hidden="false" customHeight="false" outlineLevel="0" collapsed="false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2" t="n">
        <f aca="false">SUM(AD7:AD9)</f>
        <v>158318.69</v>
      </c>
      <c r="AE10" s="52" t="n">
        <f aca="false">SUM(AE7:AE9)</f>
        <v>79159.35</v>
      </c>
      <c r="AF10" s="53"/>
      <c r="AG10" s="52" t="n">
        <f aca="false">SUM(AG7:AG9)</f>
        <v>55411.54</v>
      </c>
      <c r="AH10" s="54"/>
      <c r="AI10" s="52" t="n">
        <f aca="false">SUM(AI7:AI9)</f>
        <v>23747.8</v>
      </c>
      <c r="AJ10" s="55"/>
      <c r="AK10" s="56"/>
    </row>
    <row r="11" s="57" customFormat="true" ht="15" hidden="false" customHeight="false" outlineLevel="0" collapsed="false"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"/>
      <c r="W11" s="4"/>
      <c r="X11" s="4"/>
      <c r="Y11" s="4"/>
      <c r="Z11" s="4"/>
      <c r="AA11" s="3"/>
      <c r="AB11" s="3"/>
      <c r="AC11" s="3"/>
      <c r="AK11" s="58"/>
    </row>
    <row r="12" s="57" customFormat="true" ht="15" hidden="false" customHeight="false" outlineLevel="0" collapsed="false">
      <c r="B12" s="1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  <c r="W12" s="4"/>
      <c r="X12" s="4"/>
      <c r="Y12" s="4"/>
      <c r="Z12" s="4"/>
      <c r="AA12" s="3"/>
      <c r="AB12" s="3"/>
      <c r="AC12" s="3"/>
      <c r="AD12" s="59"/>
      <c r="AE12" s="59"/>
      <c r="AF12" s="59"/>
      <c r="AG12" s="59"/>
      <c r="AH12" s="59"/>
      <c r="AI12" s="59"/>
      <c r="AJ12" s="60"/>
    </row>
    <row r="13" s="57" customFormat="true" ht="15" hidden="false" customHeight="false" outlineLevel="0" collapsed="false">
      <c r="B13" s="1"/>
      <c r="C13" s="2"/>
      <c r="D13" s="3" t="s">
        <v>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61"/>
      <c r="T13" s="62"/>
      <c r="U13" s="3"/>
      <c r="V13" s="4"/>
      <c r="W13" s="4"/>
      <c r="X13" s="4"/>
      <c r="Y13" s="4"/>
      <c r="Z13" s="4"/>
      <c r="AA13" s="3"/>
      <c r="AB13" s="3"/>
      <c r="AC13" s="3"/>
    </row>
    <row r="14" s="57" customFormat="true" ht="15" hidden="false" customHeight="false" outlineLevel="0" collapsed="false">
      <c r="B14" s="1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61"/>
      <c r="T14" s="62"/>
      <c r="U14" s="3"/>
      <c r="V14" s="4"/>
      <c r="W14" s="4"/>
      <c r="X14" s="4"/>
      <c r="Y14" s="4"/>
      <c r="Z14" s="4"/>
      <c r="AA14" s="3"/>
      <c r="AB14" s="3"/>
      <c r="AC14" s="3"/>
    </row>
    <row r="15" s="57" customFormat="true" ht="15" hidden="false" customHeight="false" outlineLevel="0" collapsed="false">
      <c r="B15" s="1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62"/>
      <c r="T15" s="62"/>
      <c r="U15" s="3"/>
      <c r="V15" s="4"/>
      <c r="W15" s="4"/>
      <c r="X15" s="4"/>
      <c r="Y15" s="4"/>
      <c r="Z15" s="4"/>
      <c r="AA15" s="3"/>
      <c r="AB15" s="3"/>
      <c r="AC15" s="3"/>
      <c r="AF15" s="63"/>
    </row>
    <row r="16" s="57" customFormat="true" ht="15" hidden="false" customHeight="false" outlineLevel="0" collapsed="false">
      <c r="B16" s="1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64"/>
      <c r="T16" s="62"/>
      <c r="U16" s="3"/>
      <c r="V16" s="4"/>
      <c r="W16" s="4"/>
      <c r="X16" s="4"/>
      <c r="Y16" s="4"/>
      <c r="Z16" s="4"/>
      <c r="AA16" s="3"/>
      <c r="AB16" s="3"/>
      <c r="AC16" s="3"/>
    </row>
    <row r="17" s="57" customFormat="true" ht="15" hidden="false" customHeight="false" outlineLevel="0" collapsed="false">
      <c r="B17" s="1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64"/>
      <c r="T17" s="62"/>
      <c r="U17" s="3"/>
      <c r="V17" s="4"/>
      <c r="W17" s="4"/>
      <c r="X17" s="4"/>
      <c r="Y17" s="4"/>
      <c r="Z17" s="4"/>
      <c r="AA17" s="3"/>
      <c r="AB17" s="3"/>
      <c r="AC17" s="3"/>
    </row>
    <row r="18" customFormat="false" ht="15" hidden="false" customHeight="false" outlineLevel="0" collapsed="false">
      <c r="S18" s="64"/>
      <c r="T18" s="62"/>
    </row>
    <row r="19" customFormat="false" ht="15" hidden="false" customHeight="false" outlineLevel="0" collapsed="false">
      <c r="S19" s="62"/>
      <c r="T19" s="62"/>
    </row>
    <row r="20" customFormat="false" ht="15" hidden="false" customHeight="false" outlineLevel="0" collapsed="false">
      <c r="S20" s="62"/>
      <c r="T20" s="62"/>
    </row>
    <row r="21" customFormat="false" ht="15" hidden="false" customHeight="false" outlineLevel="0" collapsed="false">
      <c r="S21" s="62"/>
      <c r="T21" s="62"/>
    </row>
  </sheetData>
  <mergeCells count="11">
    <mergeCell ref="A1:AK1"/>
    <mergeCell ref="AE3:AJ3"/>
    <mergeCell ref="AE4:AF4"/>
    <mergeCell ref="AG4:AH4"/>
    <mergeCell ref="AI4:AJ4"/>
    <mergeCell ref="E5:H5"/>
    <mergeCell ref="I5:L5"/>
    <mergeCell ref="AE5:AF5"/>
    <mergeCell ref="AG5:AH5"/>
    <mergeCell ref="AI5:AJ5"/>
    <mergeCell ref="A10:AC10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2017-03-28T11:34:14Z</dcterms:created>
  <dc:creator>Emanuele Petrini</dc:creator>
  <dc:description/>
  <dc:language>it-IT</dc:language>
  <cp:lastModifiedBy>Marina Mangialardo</cp:lastModifiedBy>
  <cp:lastPrinted>2025-03-13T13:56:52Z</cp:lastPrinted>
  <dcterms:modified xsi:type="dcterms:W3CDTF">2025-04-18T09:21:26Z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