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ttestazione Az.1.3 e 21.1 PR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<sst xmlns="http://schemas.openxmlformats.org/spreadsheetml/2006/main" count="165" uniqueCount="135">
  <si>
    <t xml:space="preserve">ALLEGATO A: PR MARCHE FESR 2021-2027 - AZIONE 1.1.2 - Bando “Innovazione di prodotto sostenibile e digitale” - Liquidazione anticipazione alle imprese di cui alla graduatoria approvata con decreto 427/SVE del 07.11.2024</t>
  </si>
  <si>
    <t xml:space="preserve">  </t>
  </si>
  <si>
    <t xml:space="preserve">IMPEGNI ASSUNTI CON DDD n. 493/SVE del 20/12/2024 - ANNUALITÀ 2025 </t>
  </si>
  <si>
    <t xml:space="preserve"> </t>
  </si>
  <si>
    <t xml:space="preserve">CAPITOLO
2140520214
(quota UE 50%)</t>
  </si>
  <si>
    <t xml:space="preserve">CAPITOLO
2140520215
(quota STATO 35%)</t>
  </si>
  <si>
    <t xml:space="preserve">CAPITOLO
2140520216
(quota REGIONE 15%)</t>
  </si>
  <si>
    <t xml:space="preserve">SEDE LEGALE</t>
  </si>
  <si>
    <t xml:space="preserve">SEDE OPERATIVA</t>
  </si>
  <si>
    <t xml:space="preserve">Impegno 1659/2025 </t>
  </si>
  <si>
    <t xml:space="preserve">Impegno 1660/2025 </t>
  </si>
  <si>
    <t xml:space="preserve">Impegno 1661/2025 </t>
  </si>
  <si>
    <t xml:space="preserve">n.</t>
  </si>
  <si>
    <t xml:space="preserve">ID SIGEF</t>
  </si>
  <si>
    <t xml:space="preserve">RAGIONE SOCIALE</t>
  </si>
  <si>
    <t xml:space="preserve">C.F. / P.IVA</t>
  </si>
  <si>
    <t xml:space="preserve">INDIRIZZO</t>
  </si>
  <si>
    <t xml:space="preserve">COMUNE</t>
  </si>
  <si>
    <t xml:space="preserve">CAP </t>
  </si>
  <si>
    <t xml:space="preserve">PROV</t>
  </si>
  <si>
    <t xml:space="preserve">TITOLO PROGETTO</t>
  </si>
  <si>
    <t xml:space="preserve">CUP</t>
  </si>
  <si>
    <t xml:space="preserve">Accettazione contributo </t>
  </si>
  <si>
    <t xml:space="preserve">Data presentazione  richiesta di liquidazione a titolo di anticipazione sulla piattaforma SIGEF</t>
  </si>
  <si>
    <t xml:space="preserve">Ente Fideiussore</t>
  </si>
  <si>
    <t xml:space="preserve">N. Polizza</t>
  </si>
  <si>
    <t xml:space="preserve">Pec di Conferma validità polizza </t>
  </si>
  <si>
    <t xml:space="preserve">Data richiesta informazione antimafia</t>
  </si>
  <si>
    <t xml:space="preserve">Data ottenimento informazione antimafia (scadenza 12 mesi)</t>
  </si>
  <si>
    <t xml:space="preserve">DURC data scadenza</t>
  </si>
  <si>
    <t xml:space="preserve">Visura Deggendorf</t>
  </si>
  <si>
    <t xml:space="preserve">ID esito SVEM</t>
  </si>
  <si>
    <t xml:space="preserve">Paleo esito SVEM</t>
  </si>
  <si>
    <t xml:space="preserve">RNA COR</t>
  </si>
  <si>
    <t xml:space="preserve"> INVESTIMENTO AMMESSO</t>
  </si>
  <si>
    <t xml:space="preserve">CONTRIBUTO CONCESSO CON DECRETO n. 493 DEL 20/12/2024</t>
  </si>
  <si>
    <t xml:space="preserve">CONTRIBUTO CONCESSO CON DECRETO n. 76 DEL 16/04/2025</t>
  </si>
  <si>
    <t xml:space="preserve">Nr Beneficiario SIAGI</t>
  </si>
  <si>
    <t xml:space="preserve">CONTRIBUTO ANTICIPO 
</t>
  </si>
  <si>
    <t xml:space="preserve">IMPORTO
SUB</t>
  </si>
  <si>
    <t xml:space="preserve">N. 
SUB</t>
  </si>
  <si>
    <t xml:space="preserve">L&amp;Q SOC. COOP. P.A.</t>
  </si>
  <si>
    <t xml:space="preserve">02416630420</t>
  </si>
  <si>
    <t xml:space="preserve">VIA DEGLI ARTIGIANI 9</t>
  </si>
  <si>
    <t xml:space="preserve">CASTELPLANIO</t>
  </si>
  <si>
    <t xml:space="preserve">60031</t>
  </si>
  <si>
    <t xml:space="preserve">AN</t>
  </si>
  <si>
    <t xml:space="preserve">DESIGN TECNOLOGICO PER CUCINE SOSTENIBILI TECHNOLOGICAL DESIGN FOR SUSTAINABLE KITCHENS</t>
  </si>
  <si>
    <t xml:space="preserve">B47H24003340007</t>
  </si>
  <si>
    <t xml:space="preserve">0116349|29/01/2025|R_MARCHE|GRM|SVE|A|330.30/2023/ICIN/102</t>
  </si>
  <si>
    <t xml:space="preserve">0367313|26/03/2025|R_MARCHE|GRM|SVE|A|330.30/2023/ICIN/102</t>
  </si>
  <si>
    <t xml:space="preserve">BANCA DI CREDITO COOPERATIVO DI OSTRA VETERE SOC. COOP.</t>
  </si>
  <si>
    <t xml:space="preserve">011-007-003123 </t>
  </si>
  <si>
    <t xml:space="preserve">uscita:  0440545|09/04/2025|R_MARCHE|GRM|SVE|P|330.30/2023/ICIN/102                                                       entrata: 0451167|11/04/2025|R_MARCHE|GRM|SVE|A|330.30/2023/ICIN/102</t>
  </si>
  <si>
    <t xml:space="preserve">33599272 del 09/05/2025</t>
  </si>
  <si>
    <t xml:space="preserve">0569629|08/05/2025|R_MARCHE|GRM|SVE|A|330.30/2023/ICIN/102</t>
  </si>
  <si>
    <t xml:space="preserve">857452 </t>
  </si>
  <si>
    <t xml:space="preserve">2555/2025</t>
  </si>
  <si>
    <t xml:space="preserve">2780/2025</t>
  </si>
  <si>
    <t xml:space="preserve">3005/2025</t>
  </si>
  <si>
    <t xml:space="preserve">Antonelli S.r.l.</t>
  </si>
  <si>
    <t xml:space="preserve">01536240441</t>
  </si>
  <si>
    <t xml:space="preserve">VIA LUIGI DARI 31</t>
  </si>
  <si>
    <t xml:space="preserve">SAN BENEDETTO DEL TRONTO</t>
  </si>
  <si>
    <t xml:space="preserve">63074</t>
  </si>
  <si>
    <t xml:space="preserve">AP</t>
  </si>
  <si>
    <t xml:space="preserve">Via Vallepiana 80</t>
  </si>
  <si>
    <t xml:space="preserve">ITA: AI4Exports: Implementazione di soluzioni digitali innovative nel settore dei servizi amministrativi per le esportazioni e la logistica ENG: "AI4Exports: Implementation of innovative digital solutions in the administrative services sector for exports and logistics"</t>
  </si>
  <si>
    <t xml:space="preserve">B86G24000400007</t>
  </si>
  <si>
    <t xml:space="preserve">0111495|29/01/2025|R_MARCHE|GRM|SVE|A|330.30/2023/ICIN/102</t>
  </si>
  <si>
    <t xml:space="preserve">0376415|28/03/2025|R_MARCHE|GRM|SVE|A|330.30/2023/ICIN/102</t>
  </si>
  <si>
    <t xml:space="preserve">VHV Allgemeine Versicherung AG - CODICE IVASS 10815</t>
  </si>
  <si>
    <t xml:space="preserve">VH051124/CO </t>
  </si>
  <si>
    <t xml:space="preserve">uscita:  0445853|10/04/2025|R_MARCHE|GRM|SVE|P|330.30/2023/ICIN/102                                                       entrata: 0466791|15/04/2025|R_MARCHE|GRM|SVE|A|330.30/2023/ICIN/102</t>
  </si>
  <si>
    <t xml:space="preserve">33599274 del 09/05/2025</t>
  </si>
  <si>
    <t xml:space="preserve">0569623|08/05/2025|R_MARCHE|GRM|SVE|A|330.30/2023/ICIN/102</t>
  </si>
  <si>
    <t xml:space="preserve">985853</t>
  </si>
  <si>
    <t xml:space="preserve">2748/2025</t>
  </si>
  <si>
    <t xml:space="preserve">2973/2025</t>
  </si>
  <si>
    <t xml:space="preserve">3198/2025</t>
  </si>
  <si>
    <t xml:space="preserve">KIRKE SRL</t>
  </si>
  <si>
    <t xml:space="preserve">02473240444</t>
  </si>
  <si>
    <t xml:space="preserve">VIA VITTORIO EMANUELE II N. 98</t>
  </si>
  <si>
    <t xml:space="preserve">SPINETOLI</t>
  </si>
  <si>
    <t xml:space="preserve">63078</t>
  </si>
  <si>
    <t xml:space="preserve">SLOW SHIRTING – Camiceria Etica e Sostenibile integrata a Tecnologie Digitali Intelligenti INGLESE: SLOW SHIRTING – ETHICAL AND SUSTAINABLE SHIRTING INTEGRATED WITH INTELLIGENT DIGITAL TECHNOLOGIES</t>
  </si>
  <si>
    <t xml:space="preserve">B48I24005070007</t>
  </si>
  <si>
    <t xml:space="preserve">0103966|27/01/2025|R_MARCHE|GRM|SVE|A|330.30/2023/ICIN/102</t>
  </si>
  <si>
    <t xml:space="preserve">0352575|24/03/2025|R_MARCHE|GRM|SVE|A|330.30/2023/ICIN/102</t>
  </si>
  <si>
    <t xml:space="preserve">Allianz S.p.A.</t>
  </si>
  <si>
    <t xml:space="preserve">uscita:    0463147|15/04/2025|R_MARCHE|GRM|SVE|P|330.30/2023/ICIN/102                                                       entrata: 0512322|28/04/2025|R_MARCHE|GRM|SVE|A|330.30/2023/ICIN/102</t>
  </si>
  <si>
    <t xml:space="preserve">33599276 del 09/05/2025</t>
  </si>
  <si>
    <t xml:space="preserve">37181255|06/05/2025|SVE</t>
  </si>
  <si>
    <t xml:space="preserve">985803</t>
  </si>
  <si>
    <t xml:space="preserve">2595/2025</t>
  </si>
  <si>
    <t xml:space="preserve">2820/2025</t>
  </si>
  <si>
    <t xml:space="preserve">3045/2025</t>
  </si>
  <si>
    <t xml:space="preserve">MARCOZZITEAM SOCIETA‘ A RESPONSABILITA‘ LIMITATA SEMPLIFICATA</t>
  </si>
  <si>
    <t xml:space="preserve">02330150448</t>
  </si>
  <si>
    <t xml:space="preserve">CONTRADA CASALI 8</t>
  </si>
  <si>
    <t xml:space="preserve">ORTEZZANO</t>
  </si>
  <si>
    <t xml:space="preserve">63851</t>
  </si>
  <si>
    <t xml:space="preserve">FM</t>
  </si>
  <si>
    <t xml:space="preserve">Altro Contrada Casali 8 </t>
  </si>
  <si>
    <t xml:space="preserve">DESTINAZIONE DIGITALE USA USA DIGITAL DESTINATION</t>
  </si>
  <si>
    <t xml:space="preserve">B27H24003040007</t>
  </si>
  <si>
    <t xml:space="preserve">0086052|22/01/2025|R_MARCHE|GRM|SVE|A|330.30/2023/ICIN/102</t>
  </si>
  <si>
    <t xml:space="preserve">0414789|03/04/2025|R_MARCHE|GRM|SVE|A|330.30/2023/ICIN/102</t>
  </si>
  <si>
    <t xml:space="preserve">Società Generali Italia S.p.A.</t>
  </si>
  <si>
    <t xml:space="preserve">uscita: 0472955|16/04/2025|R_MARCHE|GRM|SVE|P|330.30/2023/ICIN/102                                                       entrata: 0482597|18/04/2025|R_MARCHE|GRM|SVE|A|330.30/2023/ICIN/102</t>
  </si>
  <si>
    <t xml:space="preserve">33599284 del 09/05/2025</t>
  </si>
  <si>
    <t xml:space="preserve">37193465|07/05/2025|SVE</t>
  </si>
  <si>
    <t xml:space="preserve">2656/2025</t>
  </si>
  <si>
    <t xml:space="preserve">2881/2025</t>
  </si>
  <si>
    <t xml:space="preserve">3106/2025</t>
  </si>
  <si>
    <t xml:space="preserve">65623*</t>
  </si>
  <si>
    <t xml:space="preserve">GARBAGE ANCONA SRL </t>
  </si>
  <si>
    <t xml:space="preserve">02767790427</t>
  </si>
  <si>
    <t xml:space="preserve">VIA MOLO SUD SNC</t>
  </si>
  <si>
    <t xml:space="preserve">ANCONA</t>
  </si>
  <si>
    <t xml:space="preserve">60124</t>
  </si>
  <si>
    <t xml:space="preserve">Altro ZONA INDUSTRIALE MANDRACCHIO SNC  </t>
  </si>
  <si>
    <t xml:space="preserve">60125</t>
  </si>
  <si>
    <t xml:space="preserve">Pelikan Clean River</t>
  </si>
  <si>
    <t xml:space="preserve">B35H24002220007</t>
  </si>
  <si>
    <t xml:space="preserve">0103743|27/01/2025|R_MARCHE|GRM|SVE|A|330.30/2023/ICIN/102</t>
  </si>
  <si>
    <t xml:space="preserve">0453077|11/04/2025|R_MARCHE|GRM|SVE|A|330.30/2023/ICIN/102</t>
  </si>
  <si>
    <t xml:space="preserve">REVO Insurance S.p.A.</t>
  </si>
  <si>
    <t xml:space="preserve">uscita: 0481078|17/04/2025|R_MARCHE|GRM|SVE|P|330.30/2023/ICIN/102                                                       entrata: 0493554|22/04/2025|R_MARCHE|GRM|SVE|A|330.30/2023/ICIN/102</t>
  </si>
  <si>
    <t xml:space="preserve">33599287 del 09/05/2025</t>
  </si>
  <si>
    <t xml:space="preserve">37196897|07/05/2025|SVE</t>
  </si>
  <si>
    <t xml:space="preserve">2639/2025</t>
  </si>
  <si>
    <t xml:space="preserve">2864/2025</t>
  </si>
  <si>
    <t xml:space="preserve">3089/2025</t>
  </si>
  <si>
    <t xml:space="preserve">* Liquidazione anticipo del 40% del contributo concesso con decreto n. 493 del 20/12/2024 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</si>
</sst>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&quot; €&quot;_-;\-* #,##0.00&quot; €&quot;_-;_-* \-??&quot; €&quot;_-;_-@_-"/>
    <numFmt numFmtId="168" formatCode="#,##0.00&quot; €&quot;;[RED]\-#,##0.00&quot; €&quot;"/>
    <numFmt numFmtId="169" formatCode="&quot;€ &quot;#,##0.00"/>
  </numFmts>
  <fonts count="1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242424"/>
      <name val="Calibri"/>
      <family val="2"/>
      <charset val="1"/>
    </font>
    <font>
      <b val="true"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A1429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i val="true"/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4" tint="0.7999"/>
        <bgColor rgb="FFD9D9D9"/>
      </patternFill>
    </fill>
    <fill>
      <patternFill patternType="solid">
        <fgColor theme="0" tint="-0.15"/>
        <bgColor rgb="FFDEEBF7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8" fillId="2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8" fillId="4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2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2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9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A1429"/>
      <rgbColor rgb="FF333300"/>
      <rgbColor rgb="FF993300"/>
      <rgbColor rgb="FF993366"/>
      <rgbColor rgb="FF333399"/>
      <rgbColor rgb="FF2424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true"/>
  </sheetPr>
  <dimension ref="A1:AL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6" topLeftCell="D7" activePane="bottomRight" state="frozen"/>
      <selection pane="topLeft" activeCell="A1" activeCellId="0" sqref="A1"/>
      <selection pane="topRight" activeCell="D1" activeCellId="0" sqref="D1"/>
      <selection pane="bottomLeft" activeCell="A7" activeCellId="0" sqref="A7"/>
      <selection pane="bottomRight" activeCell="C13" activeCellId="0" sqref="C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10"/>
    <col collapsed="false" customWidth="true" hidden="false" outlineLevel="0" max="3" min="3" style="2" width="30.85"/>
    <col collapsed="false" customWidth="true" hidden="false" outlineLevel="0" max="4" min="4" style="3" width="15"/>
    <col collapsed="false" customWidth="true" hidden="false" outlineLevel="0" max="5" min="5" style="3" width="30.43"/>
    <col collapsed="false" customWidth="true" hidden="false" outlineLevel="0" max="6" min="6" style="3" width="29.14"/>
    <col collapsed="false" customWidth="true" hidden="false" outlineLevel="0" max="7" min="7" style="3" width="6.71"/>
    <col collapsed="false" customWidth="true" hidden="false" outlineLevel="0" max="8" min="8" style="3" width="6"/>
    <col collapsed="false" customWidth="true" hidden="false" outlineLevel="0" max="9" min="9" style="3" width="30.43"/>
    <col collapsed="false" customWidth="true" hidden="false" outlineLevel="0" max="10" min="10" style="3" width="29.14"/>
    <col collapsed="false" customWidth="true" hidden="false" outlineLevel="0" max="11" min="11" style="3" width="6.71"/>
    <col collapsed="false" customWidth="true" hidden="false" outlineLevel="0" max="12" min="12" style="3" width="6"/>
    <col collapsed="false" customWidth="true" hidden="false" outlineLevel="0" max="13" min="13" style="3" width="25.42"/>
    <col collapsed="false" customWidth="true" hidden="false" outlineLevel="0" max="14" min="14" style="3" width="16.57"/>
    <col collapsed="false" customWidth="true" hidden="false" outlineLevel="0" max="15" min="15" style="3" width="28.86"/>
    <col collapsed="false" customWidth="true" hidden="false" outlineLevel="0" max="16" min="16" style="3" width="28.71"/>
    <col collapsed="false" customWidth="true" hidden="false" outlineLevel="0" max="17" min="17" style="3" width="34"/>
    <col collapsed="false" customWidth="true" hidden="false" outlineLevel="0" max="18" min="18" style="3" width="19.57"/>
    <col collapsed="false" customWidth="true" hidden="false" outlineLevel="0" max="19" min="19" style="3" width="32.71"/>
    <col collapsed="false" customWidth="true" hidden="false" outlineLevel="0" max="20" min="20" style="3" width="19.57"/>
    <col collapsed="false" customWidth="true" hidden="false" outlineLevel="0" max="21" min="21" style="3" width="30.43"/>
    <col collapsed="false" customWidth="true" hidden="false" outlineLevel="0" max="22" min="22" style="4" width="19.86"/>
    <col collapsed="false" customWidth="true" hidden="false" outlineLevel="0" max="24" min="23" style="4" width="23.29"/>
    <col collapsed="false" customWidth="true" hidden="false" outlineLevel="0" max="25" min="25" style="4" width="27.29"/>
    <col collapsed="false" customWidth="true" hidden="false" outlineLevel="0" max="26" min="26" style="4" width="15.42"/>
    <col collapsed="false" customWidth="true" hidden="false" outlineLevel="0" max="29" min="27" style="3" width="18.71"/>
    <col collapsed="false" customWidth="true" hidden="false" outlineLevel="0" max="30" min="30" style="3" width="10.57"/>
    <col collapsed="false" customWidth="true" hidden="false" outlineLevel="0" max="31" min="31" style="0" width="14.57"/>
    <col collapsed="false" customWidth="true" hidden="false" outlineLevel="0" max="32" min="32" style="0" width="18.71"/>
    <col collapsed="false" customWidth="true" hidden="false" outlineLevel="0" max="33" min="33" style="0" width="14.71"/>
    <col collapsed="false" customWidth="true" hidden="false" outlineLevel="0" max="34" min="34" style="0" width="18.57"/>
    <col collapsed="false" customWidth="true" hidden="false" outlineLevel="0" max="35" min="35" style="0" width="14.71"/>
    <col collapsed="false" customWidth="true" hidden="false" outlineLevel="0" max="36" min="36" style="0" width="18.71"/>
    <col collapsed="false" customWidth="true" hidden="false" outlineLevel="0" max="37" min="37" style="0" width="14.71"/>
    <col collapsed="false" customWidth="true" hidden="false" outlineLevel="0" max="38" min="38" style="0" width="4.71"/>
  </cols>
  <sheetData>
    <row r="1" customFormat="false" ht="27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customFormat="false" ht="13.5" hidden="false" customHeight="true" outlineLevel="0" collapsed="false">
      <c r="A2" s="6"/>
      <c r="B2" s="6"/>
      <c r="C2" s="6"/>
      <c r="D2" s="6"/>
      <c r="E2" s="6"/>
      <c r="F2" s="7"/>
      <c r="G2" s="7"/>
      <c r="H2" s="7"/>
      <c r="I2" s="6"/>
      <c r="J2" s="7"/>
      <c r="K2" s="7"/>
      <c r="L2" s="7"/>
      <c r="M2" s="7"/>
      <c r="N2" s="7"/>
      <c r="O2" s="6"/>
      <c r="P2" s="6"/>
      <c r="Q2" s="6"/>
      <c r="R2" s="7"/>
      <c r="S2" s="6"/>
      <c r="T2" s="6"/>
      <c r="U2" s="6"/>
      <c r="V2" s="8"/>
      <c r="W2" s="9"/>
      <c r="X2" s="9"/>
      <c r="Y2" s="9"/>
      <c r="Z2" s="9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customFormat="false" ht="26.25" hidden="false" customHeight="true" outlineLevel="0" collapsed="false">
      <c r="A3" s="6"/>
      <c r="B3" s="6"/>
      <c r="C3" s="6" t="s">
        <v>1</v>
      </c>
      <c r="E3" s="6"/>
      <c r="F3" s="7"/>
      <c r="G3" s="7"/>
      <c r="H3" s="7"/>
      <c r="I3" s="6"/>
      <c r="J3" s="7"/>
      <c r="K3" s="7"/>
      <c r="L3" s="7"/>
      <c r="M3" s="7"/>
      <c r="N3" s="7"/>
      <c r="O3" s="6"/>
      <c r="P3" s="6"/>
      <c r="Q3" s="6"/>
      <c r="R3" s="7"/>
      <c r="S3" s="6"/>
      <c r="T3" s="6"/>
      <c r="U3" s="6"/>
      <c r="V3" s="8"/>
      <c r="W3" s="9"/>
      <c r="X3" s="9"/>
      <c r="Y3" s="9"/>
      <c r="Z3" s="9"/>
      <c r="AA3" s="6"/>
      <c r="AB3" s="6"/>
      <c r="AC3" s="6"/>
      <c r="AD3" s="6"/>
      <c r="AE3" s="6"/>
      <c r="AF3" s="10" t="s">
        <v>2</v>
      </c>
      <c r="AG3" s="10"/>
      <c r="AH3" s="10"/>
      <c r="AI3" s="10"/>
      <c r="AJ3" s="10"/>
      <c r="AK3" s="10"/>
    </row>
    <row r="4" customFormat="false" ht="44.25" hidden="false" customHeight="true" outlineLevel="0" collapsed="false">
      <c r="A4" s="6"/>
      <c r="B4" s="6"/>
      <c r="C4" s="6"/>
      <c r="D4" s="6"/>
      <c r="E4" s="6"/>
      <c r="F4" s="7"/>
      <c r="G4" s="7"/>
      <c r="H4" s="7"/>
      <c r="I4" s="6"/>
      <c r="J4" s="7"/>
      <c r="K4" s="7"/>
      <c r="L4" s="7"/>
      <c r="M4" s="7"/>
      <c r="N4" s="7"/>
      <c r="O4" s="6"/>
      <c r="P4" s="6"/>
      <c r="Q4" s="6"/>
      <c r="R4" s="7"/>
      <c r="S4" s="6"/>
      <c r="T4" s="6"/>
      <c r="U4" s="6"/>
      <c r="V4" s="8"/>
      <c r="W4" s="9"/>
      <c r="X4" s="9"/>
      <c r="Y4" s="9"/>
      <c r="Z4" s="9"/>
      <c r="AA4" s="6"/>
      <c r="AB4" s="6"/>
      <c r="AC4" s="6"/>
      <c r="AD4" s="6" t="s">
        <v>3</v>
      </c>
      <c r="AE4" s="6"/>
      <c r="AF4" s="10" t="s">
        <v>4</v>
      </c>
      <c r="AG4" s="10"/>
      <c r="AH4" s="10" t="s">
        <v>5</v>
      </c>
      <c r="AI4" s="10"/>
      <c r="AJ4" s="10" t="s">
        <v>6</v>
      </c>
      <c r="AK4" s="10"/>
      <c r="AL4" s="0" t="s">
        <v>3</v>
      </c>
    </row>
    <row r="5" customFormat="false" ht="36.75" hidden="false" customHeight="true" outlineLevel="0" collapsed="false">
      <c r="A5" s="6"/>
      <c r="B5" s="6"/>
      <c r="C5" s="6"/>
      <c r="D5" s="6" t="s">
        <v>3</v>
      </c>
      <c r="E5" s="11" t="s">
        <v>7</v>
      </c>
      <c r="F5" s="11"/>
      <c r="G5" s="11"/>
      <c r="H5" s="11"/>
      <c r="I5" s="11" t="s">
        <v>8</v>
      </c>
      <c r="J5" s="11"/>
      <c r="K5" s="11"/>
      <c r="L5" s="11"/>
      <c r="M5" s="12"/>
      <c r="N5" s="7"/>
      <c r="O5" s="6"/>
      <c r="P5" s="6"/>
      <c r="Q5" s="6"/>
      <c r="R5" s="7"/>
      <c r="S5" s="6"/>
      <c r="T5" s="6"/>
      <c r="U5" s="6"/>
      <c r="V5" s="8"/>
      <c r="W5" s="9"/>
      <c r="X5" s="9"/>
      <c r="Y5" s="9"/>
      <c r="Z5" s="9"/>
      <c r="AA5" s="6"/>
      <c r="AB5" s="6"/>
      <c r="AC5" s="6"/>
      <c r="AD5" s="6"/>
      <c r="AE5" s="6"/>
      <c r="AF5" s="13" t="s">
        <v>9</v>
      </c>
      <c r="AG5" s="13"/>
      <c r="AH5" s="13" t="s">
        <v>10</v>
      </c>
      <c r="AI5" s="13"/>
      <c r="AJ5" s="13" t="s">
        <v>11</v>
      </c>
      <c r="AK5" s="13"/>
    </row>
    <row r="6" s="19" customFormat="true" ht="40.25" hidden="false" customHeight="false" outlineLevel="0" collapsed="false">
      <c r="A6" s="14" t="s">
        <v>12</v>
      </c>
      <c r="B6" s="14" t="s">
        <v>13</v>
      </c>
      <c r="C6" s="14" t="s">
        <v>14</v>
      </c>
      <c r="D6" s="14" t="s">
        <v>15</v>
      </c>
      <c r="E6" s="15" t="s">
        <v>16</v>
      </c>
      <c r="F6" s="15" t="s">
        <v>17</v>
      </c>
      <c r="G6" s="15" t="s">
        <v>18</v>
      </c>
      <c r="H6" s="15" t="s">
        <v>19</v>
      </c>
      <c r="I6" s="15" t="s">
        <v>16</v>
      </c>
      <c r="J6" s="15" t="s">
        <v>17</v>
      </c>
      <c r="K6" s="15" t="s">
        <v>18</v>
      </c>
      <c r="L6" s="15" t="s">
        <v>19</v>
      </c>
      <c r="M6" s="16" t="s">
        <v>20</v>
      </c>
      <c r="N6" s="14" t="s">
        <v>21</v>
      </c>
      <c r="O6" s="17" t="s">
        <v>22</v>
      </c>
      <c r="P6" s="17" t="s">
        <v>23</v>
      </c>
      <c r="Q6" s="17" t="s">
        <v>24</v>
      </c>
      <c r="R6" s="17" t="s">
        <v>25</v>
      </c>
      <c r="S6" s="17" t="s">
        <v>26</v>
      </c>
      <c r="T6" s="17" t="s">
        <v>27</v>
      </c>
      <c r="U6" s="17" t="s">
        <v>28</v>
      </c>
      <c r="V6" s="17" t="s">
        <v>29</v>
      </c>
      <c r="W6" s="17" t="s">
        <v>30</v>
      </c>
      <c r="X6" s="17" t="s">
        <v>31</v>
      </c>
      <c r="Y6" s="17" t="s">
        <v>32</v>
      </c>
      <c r="Z6" s="17" t="s">
        <v>33</v>
      </c>
      <c r="AA6" s="15" t="s">
        <v>34</v>
      </c>
      <c r="AB6" s="15" t="s">
        <v>35</v>
      </c>
      <c r="AC6" s="15" t="s">
        <v>36</v>
      </c>
      <c r="AD6" s="17" t="s">
        <v>37</v>
      </c>
      <c r="AE6" s="18" t="s">
        <v>38</v>
      </c>
      <c r="AF6" s="18" t="s">
        <v>39</v>
      </c>
      <c r="AG6" s="18" t="s">
        <v>40</v>
      </c>
      <c r="AH6" s="18" t="s">
        <v>39</v>
      </c>
      <c r="AI6" s="18" t="s">
        <v>40</v>
      </c>
      <c r="AJ6" s="18" t="s">
        <v>39</v>
      </c>
      <c r="AK6" s="18" t="s">
        <v>40</v>
      </c>
    </row>
    <row r="7" s="43" customFormat="true" ht="120" hidden="false" customHeight="true" outlineLevel="0" collapsed="false">
      <c r="A7" s="20" t="n">
        <v>1</v>
      </c>
      <c r="B7" s="21" t="n">
        <v>65709</v>
      </c>
      <c r="C7" s="22" t="s">
        <v>41</v>
      </c>
      <c r="D7" s="23" t="s">
        <v>42</v>
      </c>
      <c r="E7" s="24" t="s">
        <v>43</v>
      </c>
      <c r="F7" s="25" t="s">
        <v>44</v>
      </c>
      <c r="G7" s="25" t="s">
        <v>45</v>
      </c>
      <c r="H7" s="25" t="s">
        <v>46</v>
      </c>
      <c r="I7" s="24" t="s">
        <v>43</v>
      </c>
      <c r="J7" s="25" t="s">
        <v>44</v>
      </c>
      <c r="K7" s="25" t="s">
        <v>45</v>
      </c>
      <c r="L7" s="25" t="s">
        <v>46</v>
      </c>
      <c r="M7" s="26" t="s">
        <v>47</v>
      </c>
      <c r="N7" s="21" t="s">
        <v>48</v>
      </c>
      <c r="O7" s="27" t="s">
        <v>49</v>
      </c>
      <c r="P7" s="28" t="s">
        <v>50</v>
      </c>
      <c r="Q7" s="29" t="s">
        <v>51</v>
      </c>
      <c r="R7" s="29" t="s">
        <v>52</v>
      </c>
      <c r="S7" s="30" t="s">
        <v>53</v>
      </c>
      <c r="T7" s="31"/>
      <c r="U7" s="32"/>
      <c r="V7" s="33" t="n">
        <v>45867</v>
      </c>
      <c r="W7" s="33" t="s">
        <v>54</v>
      </c>
      <c r="X7" s="25"/>
      <c r="Y7" s="30" t="s">
        <v>55</v>
      </c>
      <c r="Z7" s="34" t="n">
        <v>23195672</v>
      </c>
      <c r="AA7" s="35" t="n">
        <v>172698</v>
      </c>
      <c r="AB7" s="36" t="n">
        <v>79899</v>
      </c>
      <c r="AC7" s="37"/>
      <c r="AD7" s="38" t="s">
        <v>56</v>
      </c>
      <c r="AE7" s="39" t="n">
        <f aca="false">AB7/100*40</f>
        <v>31959.6</v>
      </c>
      <c r="AF7" s="40" t="n">
        <f aca="false">AE7/100*50</f>
        <v>15979.8</v>
      </c>
      <c r="AG7" s="41" t="s">
        <v>57</v>
      </c>
      <c r="AH7" s="40" t="n">
        <f aca="false">AE7/100*35</f>
        <v>11185.86</v>
      </c>
      <c r="AI7" s="41" t="s">
        <v>58</v>
      </c>
      <c r="AJ7" s="40" t="n">
        <f aca="false">AE7-AF7-AH7</f>
        <v>4793.94</v>
      </c>
      <c r="AK7" s="41" t="s">
        <v>59</v>
      </c>
      <c r="AL7" s="42"/>
    </row>
    <row r="8" s="43" customFormat="true" ht="129" hidden="false" customHeight="true" outlineLevel="0" collapsed="false">
      <c r="A8" s="20" t="n">
        <v>2</v>
      </c>
      <c r="B8" s="21" t="n">
        <v>65751</v>
      </c>
      <c r="C8" s="23" t="s">
        <v>60</v>
      </c>
      <c r="D8" s="23" t="s">
        <v>61</v>
      </c>
      <c r="E8" s="24" t="s">
        <v>62</v>
      </c>
      <c r="F8" s="44" t="s">
        <v>63</v>
      </c>
      <c r="G8" s="44" t="s">
        <v>64</v>
      </c>
      <c r="H8" s="44" t="s">
        <v>65</v>
      </c>
      <c r="I8" s="24" t="s">
        <v>66</v>
      </c>
      <c r="J8" s="44" t="s">
        <v>63</v>
      </c>
      <c r="K8" s="44" t="s">
        <v>64</v>
      </c>
      <c r="L8" s="44" t="s">
        <v>65</v>
      </c>
      <c r="M8" s="45" t="s">
        <v>67</v>
      </c>
      <c r="N8" s="34" t="s">
        <v>68</v>
      </c>
      <c r="O8" s="27" t="s">
        <v>69</v>
      </c>
      <c r="P8" s="28" t="s">
        <v>70</v>
      </c>
      <c r="Q8" s="29" t="s">
        <v>71</v>
      </c>
      <c r="R8" s="29" t="s">
        <v>72</v>
      </c>
      <c r="S8" s="30" t="s">
        <v>73</v>
      </c>
      <c r="T8" s="46"/>
      <c r="U8" s="47"/>
      <c r="V8" s="33" t="n">
        <v>45882</v>
      </c>
      <c r="W8" s="33" t="s">
        <v>74</v>
      </c>
      <c r="X8" s="25"/>
      <c r="Y8" s="30" t="s">
        <v>75</v>
      </c>
      <c r="Z8" s="34" t="n">
        <v>23196316</v>
      </c>
      <c r="AA8" s="36" t="n">
        <v>98007.72</v>
      </c>
      <c r="AB8" s="36" t="n">
        <v>48129.36</v>
      </c>
      <c r="AC8" s="37"/>
      <c r="AD8" s="48" t="s">
        <v>76</v>
      </c>
      <c r="AE8" s="39" t="n">
        <f aca="false">AB8/100*40</f>
        <v>19251.74</v>
      </c>
      <c r="AF8" s="40" t="n">
        <f aca="false">AE8/100*50</f>
        <v>9625.87</v>
      </c>
      <c r="AG8" s="41" t="s">
        <v>77</v>
      </c>
      <c r="AH8" s="40" t="n">
        <f aca="false">AE8/100*35</f>
        <v>6738.11</v>
      </c>
      <c r="AI8" s="41" t="s">
        <v>78</v>
      </c>
      <c r="AJ8" s="40" t="n">
        <f aca="false">AE8-AF8-AH8</f>
        <v>2887.76</v>
      </c>
      <c r="AK8" s="41" t="s">
        <v>79</v>
      </c>
      <c r="AL8" s="42"/>
    </row>
    <row r="9" s="43" customFormat="true" ht="105" hidden="false" customHeight="true" outlineLevel="0" collapsed="false">
      <c r="A9" s="20" t="n">
        <v>3</v>
      </c>
      <c r="B9" s="49" t="n">
        <v>65053</v>
      </c>
      <c r="C9" s="50" t="s">
        <v>80</v>
      </c>
      <c r="D9" s="51" t="s">
        <v>81</v>
      </c>
      <c r="E9" s="24" t="s">
        <v>82</v>
      </c>
      <c r="F9" s="44" t="s">
        <v>83</v>
      </c>
      <c r="G9" s="44" t="s">
        <v>84</v>
      </c>
      <c r="H9" s="44" t="s">
        <v>65</v>
      </c>
      <c r="I9" s="24" t="s">
        <v>82</v>
      </c>
      <c r="J9" s="44" t="s">
        <v>83</v>
      </c>
      <c r="K9" s="44" t="s">
        <v>84</v>
      </c>
      <c r="L9" s="44" t="s">
        <v>65</v>
      </c>
      <c r="M9" s="45" t="s">
        <v>85</v>
      </c>
      <c r="N9" s="34" t="s">
        <v>86</v>
      </c>
      <c r="O9" s="27" t="s">
        <v>87</v>
      </c>
      <c r="P9" s="52" t="s">
        <v>88</v>
      </c>
      <c r="Q9" s="53" t="s">
        <v>89</v>
      </c>
      <c r="R9" s="54" t="n">
        <v>506462990</v>
      </c>
      <c r="S9" s="55" t="s">
        <v>90</v>
      </c>
      <c r="T9" s="27"/>
      <c r="U9" s="27"/>
      <c r="V9" s="33" t="n">
        <v>45849</v>
      </c>
      <c r="W9" s="25" t="s">
        <v>91</v>
      </c>
      <c r="X9" s="25" t="s">
        <v>92</v>
      </c>
      <c r="Y9" s="56"/>
      <c r="Z9" s="34" t="n">
        <v>23195747</v>
      </c>
      <c r="AA9" s="36" t="n">
        <v>304432</v>
      </c>
      <c r="AB9" s="57" t="n">
        <v>149966</v>
      </c>
      <c r="AC9" s="37"/>
      <c r="AD9" s="48" t="s">
        <v>93</v>
      </c>
      <c r="AE9" s="39" t="n">
        <f aca="false">AB9/100*40</f>
        <v>59986.4</v>
      </c>
      <c r="AF9" s="40" t="n">
        <f aca="false">AE9/100*50</f>
        <v>29993.2</v>
      </c>
      <c r="AG9" s="41" t="s">
        <v>94</v>
      </c>
      <c r="AH9" s="40" t="n">
        <f aca="false">AE9/100*35</f>
        <v>20995.24</v>
      </c>
      <c r="AI9" s="41" t="s">
        <v>95</v>
      </c>
      <c r="AJ9" s="40" t="n">
        <f aca="false">AE9-AF9-AH9</f>
        <v>8997.96</v>
      </c>
      <c r="AK9" s="41" t="s">
        <v>96</v>
      </c>
      <c r="AL9" s="42"/>
    </row>
    <row r="10" s="43" customFormat="true" ht="119.25" hidden="false" customHeight="true" outlineLevel="0" collapsed="false">
      <c r="A10" s="20" t="n">
        <v>4</v>
      </c>
      <c r="B10" s="58" t="n">
        <v>65433</v>
      </c>
      <c r="C10" s="59" t="s">
        <v>97</v>
      </c>
      <c r="D10" s="51" t="s">
        <v>98</v>
      </c>
      <c r="E10" s="60" t="s">
        <v>99</v>
      </c>
      <c r="F10" s="44" t="s">
        <v>100</v>
      </c>
      <c r="G10" s="44" t="s">
        <v>101</v>
      </c>
      <c r="H10" s="44" t="s">
        <v>102</v>
      </c>
      <c r="I10" s="60" t="s">
        <v>103</v>
      </c>
      <c r="J10" s="44" t="s">
        <v>100</v>
      </c>
      <c r="K10" s="44" t="s">
        <v>101</v>
      </c>
      <c r="L10" s="44" t="s">
        <v>102</v>
      </c>
      <c r="M10" s="45" t="s">
        <v>104</v>
      </c>
      <c r="N10" s="34" t="s">
        <v>105</v>
      </c>
      <c r="O10" s="61" t="s">
        <v>106</v>
      </c>
      <c r="P10" s="28" t="s">
        <v>107</v>
      </c>
      <c r="Q10" s="53" t="s">
        <v>108</v>
      </c>
      <c r="R10" s="54" t="s">
        <v>98</v>
      </c>
      <c r="S10" s="30" t="s">
        <v>109</v>
      </c>
      <c r="T10" s="62" t="n">
        <v>45608</v>
      </c>
      <c r="U10" s="63" t="n">
        <v>45705</v>
      </c>
      <c r="V10" s="33" t="n">
        <v>45904</v>
      </c>
      <c r="W10" s="33" t="s">
        <v>110</v>
      </c>
      <c r="X10" s="21" t="s">
        <v>111</v>
      </c>
      <c r="Y10" s="26"/>
      <c r="Z10" s="34" t="n">
        <v>23196169</v>
      </c>
      <c r="AA10" s="35" t="n">
        <v>400000</v>
      </c>
      <c r="AB10" s="35" t="n">
        <v>200000</v>
      </c>
      <c r="AC10" s="37"/>
      <c r="AD10" s="64" t="n">
        <v>958625</v>
      </c>
      <c r="AE10" s="39" t="n">
        <f aca="false">AB10/100*40</f>
        <v>80000</v>
      </c>
      <c r="AF10" s="40" t="n">
        <f aca="false">AE10/100*50</f>
        <v>40000</v>
      </c>
      <c r="AG10" s="41" t="s">
        <v>112</v>
      </c>
      <c r="AH10" s="40" t="n">
        <f aca="false">AE10/100*35</f>
        <v>28000</v>
      </c>
      <c r="AI10" s="41" t="s">
        <v>113</v>
      </c>
      <c r="AJ10" s="40" t="n">
        <f aca="false">AE10-AF10-AH10</f>
        <v>12000</v>
      </c>
      <c r="AK10" s="41" t="s">
        <v>114</v>
      </c>
      <c r="AL10" s="42"/>
    </row>
    <row r="11" s="73" customFormat="true" ht="124.5" hidden="false" customHeight="true" outlineLevel="0" collapsed="false">
      <c r="A11" s="20" t="n">
        <v>5</v>
      </c>
      <c r="B11" s="58" t="s">
        <v>115</v>
      </c>
      <c r="C11" s="59" t="s">
        <v>116</v>
      </c>
      <c r="D11" s="51" t="s">
        <v>117</v>
      </c>
      <c r="E11" s="60" t="s">
        <v>118</v>
      </c>
      <c r="F11" s="44" t="s">
        <v>119</v>
      </c>
      <c r="G11" s="44" t="s">
        <v>120</v>
      </c>
      <c r="H11" s="44" t="s">
        <v>46</v>
      </c>
      <c r="I11" s="60" t="s">
        <v>121</v>
      </c>
      <c r="J11" s="44" t="s">
        <v>119</v>
      </c>
      <c r="K11" s="44" t="s">
        <v>122</v>
      </c>
      <c r="L11" s="44" t="s">
        <v>46</v>
      </c>
      <c r="M11" s="45" t="s">
        <v>123</v>
      </c>
      <c r="N11" s="34" t="s">
        <v>124</v>
      </c>
      <c r="O11" s="65" t="s">
        <v>125</v>
      </c>
      <c r="P11" s="28" t="s">
        <v>126</v>
      </c>
      <c r="Q11" s="66" t="s">
        <v>127</v>
      </c>
      <c r="R11" s="66" t="n">
        <v>2168897</v>
      </c>
      <c r="S11" s="30" t="s">
        <v>128</v>
      </c>
      <c r="T11" s="67" t="n">
        <v>45607</v>
      </c>
      <c r="U11" s="68" t="n">
        <v>45722</v>
      </c>
      <c r="V11" s="33" t="n">
        <v>45868</v>
      </c>
      <c r="W11" s="33" t="s">
        <v>129</v>
      </c>
      <c r="X11" s="21" t="s">
        <v>130</v>
      </c>
      <c r="Y11" s="26"/>
      <c r="Z11" s="34" t="n">
        <v>23195990</v>
      </c>
      <c r="AA11" s="36" t="n">
        <v>391620</v>
      </c>
      <c r="AB11" s="69" t="n">
        <v>119878.58</v>
      </c>
      <c r="AC11" s="69" t="n">
        <v>32431.42</v>
      </c>
      <c r="AD11" s="70" t="n">
        <v>985813</v>
      </c>
      <c r="AE11" s="71" t="n">
        <f aca="false">AB11/100*40</f>
        <v>47951.43</v>
      </c>
      <c r="AF11" s="40" t="n">
        <f aca="false">AE11/100*50</f>
        <v>23975.72</v>
      </c>
      <c r="AG11" s="41" t="s">
        <v>131</v>
      </c>
      <c r="AH11" s="40" t="n">
        <f aca="false">AE11/100*35</f>
        <v>16783</v>
      </c>
      <c r="AI11" s="41" t="s">
        <v>132</v>
      </c>
      <c r="AJ11" s="40" t="n">
        <f aca="false">AE11-AF11-AH11</f>
        <v>7192.71</v>
      </c>
      <c r="AK11" s="41" t="s">
        <v>133</v>
      </c>
      <c r="AL11" s="72"/>
    </row>
    <row r="12" s="73" customFormat="true" ht="15" hidden="false" customHeight="false" outlineLevel="0" collapsed="false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5" t="n">
        <f aca="false">SUM(AE7:AE11)</f>
        <v>239149.17</v>
      </c>
      <c r="AF12" s="75" t="n">
        <f aca="false">SUM(AF7:AF11)</f>
        <v>119574.59</v>
      </c>
      <c r="AG12" s="76"/>
      <c r="AH12" s="75" t="n">
        <f aca="false">SUM(AH7:AH11)</f>
        <v>83702.21</v>
      </c>
      <c r="AI12" s="77"/>
      <c r="AJ12" s="75" t="n">
        <f aca="false">SUM(AJ7:AJ11)</f>
        <v>35872.37</v>
      </c>
      <c r="AK12" s="78"/>
      <c r="AL12" s="72"/>
    </row>
    <row r="13" s="73" customFormat="true" ht="35.05" hidden="false" customHeight="false" outlineLevel="0" collapsed="false">
      <c r="A13" s="79"/>
      <c r="B13" s="79"/>
      <c r="C13" s="80" t="s">
        <v>134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81"/>
      <c r="AF13" s="81"/>
      <c r="AG13" s="82"/>
      <c r="AH13" s="81"/>
      <c r="AI13" s="82"/>
      <c r="AJ13" s="81"/>
      <c r="AK13" s="83"/>
      <c r="AL13" s="72"/>
    </row>
    <row r="14" s="73" customFormat="true" ht="15" hidden="false" customHeight="false" outlineLevel="0" collapsed="false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81"/>
      <c r="AF14" s="81"/>
      <c r="AG14" s="82"/>
      <c r="AH14" s="81"/>
      <c r="AI14" s="82"/>
      <c r="AJ14" s="81"/>
      <c r="AK14" s="83"/>
      <c r="AL14" s="72"/>
    </row>
    <row r="15" s="73" customFormat="true" ht="15" hidden="false" customHeight="false" outlineLevel="0" collapsed="false">
      <c r="B15" s="1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/>
      <c r="W15" s="4"/>
      <c r="X15" s="4"/>
      <c r="Y15" s="4"/>
      <c r="Z15" s="4"/>
      <c r="AA15" s="3"/>
      <c r="AB15" s="3"/>
      <c r="AC15" s="3"/>
      <c r="AD15" s="3"/>
      <c r="AL15" s="84"/>
    </row>
    <row r="16" s="73" customFormat="true" ht="360" hidden="false" customHeight="true" outlineLevel="0" collapsed="false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4"/>
      <c r="Z16" s="4"/>
      <c r="AA16" s="3"/>
      <c r="AB16" s="3"/>
      <c r="AC16" s="3"/>
      <c r="AD16" s="3"/>
      <c r="AE16" s="85"/>
      <c r="AF16" s="85"/>
      <c r="AG16" s="85"/>
      <c r="AH16" s="85"/>
      <c r="AI16" s="85"/>
      <c r="AJ16" s="85"/>
      <c r="AK16" s="86"/>
    </row>
    <row r="17" s="73" customFormat="true" ht="15" hidden="false" customHeight="false" outlineLevel="0" collapsed="false">
      <c r="B17" s="1"/>
      <c r="C17" s="2"/>
      <c r="D17" s="3" t="s">
        <v>3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4"/>
      <c r="X17" s="4"/>
      <c r="Y17" s="4"/>
      <c r="Z17" s="4"/>
      <c r="AA17" s="3"/>
      <c r="AB17" s="3"/>
      <c r="AC17" s="3"/>
      <c r="AD17" s="3"/>
    </row>
    <row r="18" s="73" customFormat="true" ht="15" hidden="false" customHeight="false" outlineLevel="0" collapsed="false">
      <c r="B18" s="1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/>
      <c r="W18" s="4"/>
      <c r="X18" s="4"/>
      <c r="Y18" s="4"/>
      <c r="Z18" s="4"/>
      <c r="AA18" s="3"/>
      <c r="AB18" s="3"/>
      <c r="AC18" s="3"/>
      <c r="AD18" s="3"/>
    </row>
    <row r="19" s="73" customFormat="true" ht="15" hidden="false" customHeight="false" outlineLevel="0" collapsed="false">
      <c r="B19" s="1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"/>
      <c r="W19" s="4"/>
      <c r="X19" s="4"/>
      <c r="Y19" s="4"/>
      <c r="Z19" s="4"/>
      <c r="AA19" s="3"/>
      <c r="AB19" s="3"/>
      <c r="AC19" s="3"/>
      <c r="AD19" s="3"/>
      <c r="AG19" s="87"/>
    </row>
    <row r="20" s="73" customFormat="true" ht="15" hidden="false" customHeight="false" outlineLevel="0" collapsed="false">
      <c r="B20" s="1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  <c r="W20" s="4"/>
      <c r="X20" s="4"/>
      <c r="Y20" s="4"/>
      <c r="Z20" s="4"/>
      <c r="AA20" s="3"/>
      <c r="AB20" s="3"/>
      <c r="AC20" s="3"/>
      <c r="AD20" s="3"/>
    </row>
    <row r="21" s="73" customFormat="true" ht="15" hidden="false" customHeight="false" outlineLevel="0" collapsed="false">
      <c r="B21" s="1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/>
      <c r="W21" s="4"/>
      <c r="X21" s="4"/>
      <c r="Y21" s="4"/>
      <c r="Z21" s="4"/>
      <c r="AA21" s="3"/>
      <c r="AB21" s="3"/>
      <c r="AC21" s="3"/>
      <c r="AD21" s="3"/>
    </row>
  </sheetData>
  <mergeCells count="11">
    <mergeCell ref="A1:AL1"/>
    <mergeCell ref="AF3:AK3"/>
    <mergeCell ref="AF4:AG4"/>
    <mergeCell ref="AH4:AI4"/>
    <mergeCell ref="AJ4:AK4"/>
    <mergeCell ref="E5:H5"/>
    <mergeCell ref="I5:L5"/>
    <mergeCell ref="AF5:AG5"/>
    <mergeCell ref="AH5:AI5"/>
    <mergeCell ref="AJ5:AK5"/>
    <mergeCell ref="A12:AD12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2017-03-28T11:34:14Z</dcterms:created>
  <dc:creator>Emanuele Petrini</dc:creator>
  <dc:description/>
  <dc:language>it-IT</dc:language>
  <cp:lastModifiedBy>Marina Mangialardo</cp:lastModifiedBy>
  <cp:lastPrinted>2025-03-13T13:56:52Z</cp:lastPrinted>
  <dcterms:modified xsi:type="dcterms:W3CDTF">2025-05-09T12:33:24Z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