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tembre 2025" sheetId="1" state="visible" r:id="rId3"/>
  </sheets>
  <definedNames>
    <definedName function="false" hidden="false" localSheetId="0" name="_xlnm.Print_Area" vbProcedure="false">'settembre 2025'!$A$1:$O$124</definedName>
    <definedName function="false" hidden="false" localSheetId="0" name="_xlnm.Print_Titles" vbProcedure="false">'settembre 2025'!$3:$5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<sst xmlns="http://schemas.openxmlformats.org/spreadsheetml/2006/main" count="610" uniqueCount="495">
  <si>
    <t xml:space="preserve">ALLEGATO 5</t>
  </si>
  <si>
    <t xml:space="preserve">L.13/89 - DDS 84/UER/2025 - LIQUIDAZIONE CONTRIBUTI PER ELIMINAZIONE E SUPERAMENTO BARRIERE ARCHITETTONICHE NEGLI EDIFICI RESIDENZIALI PRIVATI - CAP.2120220021 IMP. 8860/2025 E  CAP.2120220012 IMP. 8861/2025 - BILANCIO 2025/2027, ANNUALITA' 2025.</t>
  </si>
  <si>
    <t xml:space="preserve">N° progressivo</t>
  </si>
  <si>
    <t xml:space="preserve">Cod. Benef.</t>
  </si>
  <si>
    <t xml:space="preserve">COMUNE BENEFICIARIO</t>
  </si>
  <si>
    <t xml:space="preserve">PROV.</t>
  </si>
  <si>
    <t xml:space="preserve">P. IVA</t>
  </si>
  <si>
    <t xml:space="preserve">Conto tesoreria unica: codice IBAN</t>
  </si>
  <si>
    <t xml:space="preserve">Fabbisogno netto al 1°marzo 2024 (€)</t>
  </si>
  <si>
    <t xml:space="preserve">Capitolo 2120220021</t>
  </si>
  <si>
    <t xml:space="preserve">Capitolo 2120220012</t>
  </si>
  <si>
    <t xml:space="preserve">Contributo ancora disponibile</t>
  </si>
  <si>
    <t xml:space="preserve">imp. 8860/2025 sub-imp. 2025</t>
  </si>
  <si>
    <t xml:space="preserve">Contributo concesso (€)</t>
  </si>
  <si>
    <t xml:space="preserve">Contributo da liquidare con il presente atto (€)</t>
  </si>
  <si>
    <t xml:space="preserve">imp. 8861/2025 sub-imp. 2025</t>
  </si>
  <si>
    <t xml:space="preserve">Economie da accertare con il presente atto (€)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</si>
  <si>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</si>
  <si>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</si>
  <si>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</si>
  <si>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</si>
  <si>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</si>
  <si>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F=(A+C)-(B+D+E)</t>
  </si>
  <si>
    <t xml:space="preserve">101</t>
  </si>
  <si>
    <t xml:space="preserve">COMUNE DI ANCONA</t>
  </si>
  <si>
    <t xml:space="preserve">AN</t>
  </si>
  <si>
    <t xml:space="preserve">00351040423</t>
  </si>
  <si>
    <t xml:space="preserve">IT78Z0100004306TU0000023117</t>
  </si>
  <si>
    <t xml:space="preserve">104</t>
  </si>
  <si>
    <t xml:space="preserve">COMUNE DI CAMERANO</t>
  </si>
  <si>
    <t xml:space="preserve">00168600427</t>
  </si>
  <si>
    <t xml:space="preserve">IT74Ǫ0100004306TU0000013194</t>
  </si>
  <si>
    <t xml:space="preserve">245</t>
  </si>
  <si>
    <t xml:space="preserve">COMUNE DI CAMERATA PICENA</t>
  </si>
  <si>
    <t xml:space="preserve">00390090421</t>
  </si>
  <si>
    <t xml:space="preserve">IT76X0100004306TU0000013215</t>
  </si>
  <si>
    <t xml:space="preserve">105</t>
  </si>
  <si>
    <t xml:space="preserve">COMUNE DI CASTELBELLINO</t>
  </si>
  <si>
    <t xml:space="preserve">00350250429</t>
  </si>
  <si>
    <t xml:space="preserve">IT53C0100004306TU0000015786</t>
  </si>
  <si>
    <t xml:space="preserve">107</t>
  </si>
  <si>
    <t xml:space="preserve">COMUNE DI CASTELFIDARDO</t>
  </si>
  <si>
    <t xml:space="preserve">00123220428</t>
  </si>
  <si>
    <t xml:space="preserve">IT11G0100004306TU0000023129</t>
  </si>
  <si>
    <t xml:space="preserve">108</t>
  </si>
  <si>
    <t xml:space="preserve">COMUNE DI CASTELLEONE DI SUASA</t>
  </si>
  <si>
    <t xml:space="preserve">00176190429</t>
  </si>
  <si>
    <t xml:space="preserve">IT69A0100004306TU0000013223</t>
  </si>
  <si>
    <t xml:space="preserve">968</t>
  </si>
  <si>
    <t xml:space="preserve">COMUNE DI CERRETO D'ESI</t>
  </si>
  <si>
    <t xml:space="preserve">00345420426</t>
  </si>
  <si>
    <t xml:space="preserve">IT29D0100004306TU0000023418</t>
  </si>
  <si>
    <t xml:space="preserve">110</t>
  </si>
  <si>
    <t xml:space="preserve">COMUNE DI CHIARAVALLE</t>
  </si>
  <si>
    <t xml:space="preserve">00166560425</t>
  </si>
  <si>
    <t xml:space="preserve">IT19A0100004306TU0000015578</t>
  </si>
  <si>
    <t xml:space="preserve">111</t>
  </si>
  <si>
    <t xml:space="preserve">COMUNE DI CORINALDO</t>
  </si>
  <si>
    <t xml:space="preserve">00106410426</t>
  </si>
  <si>
    <t xml:space="preserve">IT30A0100004306TU0000015768</t>
  </si>
  <si>
    <t xml:space="preserve">112</t>
  </si>
  <si>
    <t xml:space="preserve">COMUNE DI CUPRAMONTANA</t>
  </si>
  <si>
    <t xml:space="preserve">00208390427</t>
  </si>
  <si>
    <t xml:space="preserve">IT83Z0100004306TU0000013230</t>
  </si>
  <si>
    <t xml:space="preserve">113</t>
  </si>
  <si>
    <t xml:space="preserve">COMUNE DI FABRIANO</t>
  </si>
  <si>
    <t xml:space="preserve">00155670425</t>
  </si>
  <si>
    <t xml:space="preserve">IT10X0100004306TU0000015567</t>
  </si>
  <si>
    <t xml:space="preserve">12</t>
  </si>
  <si>
    <t xml:space="preserve">COMUNE DI FALCONARA MARITTIMA</t>
  </si>
  <si>
    <t xml:space="preserve">00343140422</t>
  </si>
  <si>
    <t xml:space="preserve">IT87A0100004306TU0000012899</t>
  </si>
  <si>
    <t xml:space="preserve">115</t>
  </si>
  <si>
    <t xml:space="preserve">COMUNE DI FILOTTRANO</t>
  </si>
  <si>
    <t xml:space="preserve">00167390426  </t>
  </si>
  <si>
    <t xml:space="preserve">IT51Y0100004306TU0000012911</t>
  </si>
  <si>
    <t xml:space="preserve">301</t>
  </si>
  <si>
    <t xml:space="preserve">COMUNE DI GENGA</t>
  </si>
  <si>
    <t xml:space="preserve">00196710420</t>
  </si>
  <si>
    <t xml:space="preserve">IT16D0100004306TU0000015795</t>
  </si>
  <si>
    <t xml:space="preserve">302</t>
  </si>
  <si>
    <t xml:space="preserve">COMUNE DI JESI</t>
  </si>
  <si>
    <t xml:space="preserve">00135880425</t>
  </si>
  <si>
    <t xml:space="preserve">IT04A0100004306TU0000023123</t>
  </si>
  <si>
    <t xml:space="preserve">303</t>
  </si>
  <si>
    <t xml:space="preserve">COMUNE DI LORETO</t>
  </si>
  <si>
    <t xml:space="preserve">00319830428</t>
  </si>
  <si>
    <t xml:space="preserve">IT19E0100004306TU0000023135</t>
  </si>
  <si>
    <t xml:space="preserve">328</t>
  </si>
  <si>
    <t xml:space="preserve">COMUNE DI MAIOLATI SPONTINI</t>
  </si>
  <si>
    <t xml:space="preserve">00188950422</t>
  </si>
  <si>
    <t xml:space="preserve">IT11S0100004306TU0000023393</t>
  </si>
  <si>
    <t xml:space="preserve">COMUNE DI MERGO</t>
  </si>
  <si>
    <t xml:space="preserve">00389190422</t>
  </si>
  <si>
    <t xml:space="preserve">IT88D0100004306TU0000023423</t>
  </si>
  <si>
    <t xml:space="preserve">310</t>
  </si>
  <si>
    <t xml:space="preserve">COMUNE DI MONTE ROBERTO</t>
  </si>
  <si>
    <t xml:space="preserve">00350230421</t>
  </si>
  <si>
    <t xml:space="preserve">IT17H0100004306TU0000013246</t>
  </si>
  <si>
    <t xml:space="preserve">311</t>
  </si>
  <si>
    <t xml:space="preserve">COMUNE DI MONTE SAN VITO</t>
  </si>
  <si>
    <t xml:space="preserve">00182280420</t>
  </si>
  <si>
    <t xml:space="preserve">IT22N0100004306TU0000015907</t>
  </si>
  <si>
    <t xml:space="preserve">308</t>
  </si>
  <si>
    <t xml:space="preserve">COMUNE DI MONTEMARCIANO</t>
  </si>
  <si>
    <t xml:space="preserve">00161090428</t>
  </si>
  <si>
    <t xml:space="preserve">IT15V0100004306TU0000013202</t>
  </si>
  <si>
    <t xml:space="preserve">315</t>
  </si>
  <si>
    <t xml:space="preserve">COMUNE DI OSIMO</t>
  </si>
  <si>
    <t xml:space="preserve">00384350427</t>
  </si>
  <si>
    <t xml:space="preserve">IT18V0100004306TU0000015573</t>
  </si>
  <si>
    <t xml:space="preserve">COMUNE DI OSTRA</t>
  </si>
  <si>
    <t xml:space="preserve">00180560427</t>
  </si>
  <si>
    <t xml:space="preserve">IT59Y0100004306TU0000015774</t>
  </si>
  <si>
    <t xml:space="preserve">317</t>
  </si>
  <si>
    <t xml:space="preserve">COMUNE DI OSTRA VETERE</t>
  </si>
  <si>
    <t xml:space="preserve">00173840422</t>
  </si>
  <si>
    <t xml:space="preserve">IT88I0100004306TU0000023436</t>
  </si>
  <si>
    <t xml:space="preserve">321</t>
  </si>
  <si>
    <t xml:space="preserve">COMUNE DI ROSORA</t>
  </si>
  <si>
    <t xml:space="preserve">00279310429</t>
  </si>
  <si>
    <t xml:space="preserve">IT49M0100004306TU0000013265</t>
  </si>
  <si>
    <t xml:space="preserve">322</t>
  </si>
  <si>
    <t xml:space="preserve">COMUNE DI SAN MARCELLO</t>
  </si>
  <si>
    <t xml:space="preserve">00184230423</t>
  </si>
  <si>
    <t xml:space="preserve">IT08L0100004306TU0000015921</t>
  </si>
  <si>
    <t xml:space="preserve">324</t>
  </si>
  <si>
    <t xml:space="preserve">COMUNE DI SANTA MARIA NUOVA</t>
  </si>
  <si>
    <t xml:space="preserve">00130350424</t>
  </si>
  <si>
    <t xml:space="preserve">IT57K0100004306TU0000013271</t>
  </si>
  <si>
    <t xml:space="preserve">325</t>
  </si>
  <si>
    <t xml:space="preserve">COMUNE DI SASSOFERRATO</t>
  </si>
  <si>
    <t xml:space="preserve">00172960429</t>
  </si>
  <si>
    <t xml:space="preserve">IT18Y0100004306TU0000023399</t>
  </si>
  <si>
    <t xml:space="preserve">326</t>
  </si>
  <si>
    <t xml:space="preserve">COMUNE DI SENIGALLIA</t>
  </si>
  <si>
    <t xml:space="preserve">00332510429</t>
  </si>
  <si>
    <t xml:space="preserve">IT58D0100004306TU0000012905</t>
  </si>
  <si>
    <t xml:space="preserve">330</t>
  </si>
  <si>
    <t xml:space="preserve">COMUNE DI SIROLO</t>
  </si>
  <si>
    <t xml:space="preserve">00349870428</t>
  </si>
  <si>
    <t xml:space="preserve">IT64Ǫ0100004306TU0000013277</t>
  </si>
  <si>
    <t xml:space="preserve">865419</t>
  </si>
  <si>
    <t xml:space="preserve">COMUNE DI TRECASTELLI</t>
  </si>
  <si>
    <t xml:space="preserve">02613570429</t>
  </si>
  <si>
    <t xml:space="preserve">IT55C0100004306TU0000013616</t>
  </si>
  <si>
    <t xml:space="preserve">117</t>
  </si>
  <si>
    <t xml:space="preserve">COMUNE DI ACQUAVIVA PICENA</t>
  </si>
  <si>
    <t xml:space="preserve">AP</t>
  </si>
  <si>
    <t xml:space="preserve">00376660445</t>
  </si>
  <si>
    <t xml:space="preserve">IT44P0100004306TU0000016428</t>
  </si>
  <si>
    <t xml:space="preserve">122</t>
  </si>
  <si>
    <t xml:space="preserve">COMUNE DI ASCOLI PICENO</t>
  </si>
  <si>
    <t xml:space="preserve">00229010442</t>
  </si>
  <si>
    <t xml:space="preserve">IT27M0100004306TU0000013661</t>
  </si>
  <si>
    <t xml:space="preserve">125</t>
  </si>
  <si>
    <t xml:space="preserve">COMUNE DI CARASSAI</t>
  </si>
  <si>
    <t xml:space="preserve">00730930443</t>
  </si>
  <si>
    <t xml:space="preserve">IT16B0100004306TU0000023996</t>
  </si>
  <si>
    <t xml:space="preserve">126</t>
  </si>
  <si>
    <t xml:space="preserve">COMUNE DI CASTEL DI LAMA</t>
  </si>
  <si>
    <t xml:space="preserve">00376180444  </t>
  </si>
  <si>
    <t xml:space="preserve">IT96V0100004306TU0000023966</t>
  </si>
  <si>
    <t xml:space="preserve">127</t>
  </si>
  <si>
    <t xml:space="preserve">COMUNE DI CASTIGNANO</t>
  </si>
  <si>
    <t xml:space="preserve">00358540441</t>
  </si>
  <si>
    <t xml:space="preserve">IT12I0100004306TU0000013940</t>
  </si>
  <si>
    <t xml:space="preserve">128</t>
  </si>
  <si>
    <t xml:space="preserve">COMUNE DI CASTORANO</t>
  </si>
  <si>
    <t xml:space="preserve">00401090444</t>
  </si>
  <si>
    <t xml:space="preserve">IT15O0100004306TU0000016443</t>
  </si>
  <si>
    <t xml:space="preserve">129</t>
  </si>
  <si>
    <t xml:space="preserve">COMUNE DI COLLI DEL TRONTO</t>
  </si>
  <si>
    <t xml:space="preserve">00355250440</t>
  </si>
  <si>
    <t xml:space="preserve">IT09W0100004306TU0000024002</t>
  </si>
  <si>
    <t xml:space="preserve">132</t>
  </si>
  <si>
    <t xml:space="preserve">COMUNE DI CUPRA MARITTIMA</t>
  </si>
  <si>
    <t xml:space="preserve">00356330449</t>
  </si>
  <si>
    <t xml:space="preserve">IT10B0100004306TU0000024007</t>
  </si>
  <si>
    <t xml:space="preserve">135</t>
  </si>
  <si>
    <t xml:space="preserve">COMUNE DI FOLIGNANO</t>
  </si>
  <si>
    <t xml:space="preserve">00362290447</t>
  </si>
  <si>
    <t xml:space="preserve">IT56Z0100004306TU0000013910</t>
  </si>
  <si>
    <t xml:space="preserve">137</t>
  </si>
  <si>
    <t xml:space="preserve">COMUNE DI GROTTAMMARE</t>
  </si>
  <si>
    <t xml:space="preserve">00403440449</t>
  </si>
  <si>
    <t xml:space="preserve">IT24B0100004306TU0000016189</t>
  </si>
  <si>
    <t xml:space="preserve">141</t>
  </si>
  <si>
    <t xml:space="preserve">COMUNE DI MALTIGNANO</t>
  </si>
  <si>
    <t xml:space="preserve">00364960443</t>
  </si>
  <si>
    <t xml:space="preserve">IT66S0100004306TU0000013964</t>
  </si>
  <si>
    <t xml:space="preserve">145</t>
  </si>
  <si>
    <t xml:space="preserve">COMUNE DI MONSAMPOLO DEL TRONTO</t>
  </si>
  <si>
    <t xml:space="preserve">00395630445</t>
  </si>
  <si>
    <t xml:space="preserve">IT77W0100004306TU0000016473</t>
  </si>
  <si>
    <t xml:space="preserve">332</t>
  </si>
  <si>
    <t xml:space="preserve">COMUNE DI MONTALTO DELLE MARCHE</t>
  </si>
  <si>
    <t xml:space="preserve">00430550442</t>
  </si>
  <si>
    <t xml:space="preserve">IT56A0100004306TU0000024030</t>
  </si>
  <si>
    <t xml:space="preserve">336</t>
  </si>
  <si>
    <t xml:space="preserve">COMUNE DI MONTEFIORE DELL'ASO</t>
  </si>
  <si>
    <t xml:space="preserve">00291360444</t>
  </si>
  <si>
    <t xml:space="preserve">IT07T0100004306TU0000013981</t>
  </si>
  <si>
    <t xml:space="preserve">345</t>
  </si>
  <si>
    <t xml:space="preserve">COMUNE DI MONTEPRANDONE</t>
  </si>
  <si>
    <t xml:space="preserve">00376950440</t>
  </si>
  <si>
    <t xml:space="preserve">IT14Z0100004306TU0000023978</t>
  </si>
  <si>
    <t xml:space="preserve">354</t>
  </si>
  <si>
    <t xml:space="preserve">COMUNE DI OFFIDA</t>
  </si>
  <si>
    <t xml:space="preserve">00136120441</t>
  </si>
  <si>
    <t xml:space="preserve">IT42F0100004306TU0000013916</t>
  </si>
  <si>
    <t xml:space="preserve">COMUNE DI PALMIANO</t>
  </si>
  <si>
    <t xml:space="preserve">00424620441</t>
  </si>
  <si>
    <t xml:space="preserve">IT32B0100004306TU0000014008</t>
  </si>
  <si>
    <t xml:space="preserve">363</t>
  </si>
  <si>
    <t xml:space="preserve">COMUNE DI RIPATRANSONE</t>
  </si>
  <si>
    <t xml:space="preserve">00370910440</t>
  </si>
  <si>
    <t xml:space="preserve">IT43S0100004306TU0000024078</t>
  </si>
  <si>
    <t xml:space="preserve">364</t>
  </si>
  <si>
    <t xml:space="preserve">COMUNE DI ROCCAFLUVIONE</t>
  </si>
  <si>
    <t xml:space="preserve">00424780443</t>
  </si>
  <si>
    <t xml:space="preserve">IT69X0100004306TU0000014020</t>
  </si>
  <si>
    <t xml:space="preserve">366</t>
  </si>
  <si>
    <t xml:space="preserve">COMUNE DI SAN BENEDETTO DEL TRONTO</t>
  </si>
  <si>
    <t xml:space="preserve">00360140446</t>
  </si>
  <si>
    <t xml:space="preserve">IT58K0100004306TU0000023826</t>
  </si>
  <si>
    <t xml:space="preserve">371</t>
  </si>
  <si>
    <t xml:space="preserve">COMUNE DI SPINETOLI</t>
  </si>
  <si>
    <t xml:space="preserve">00362890444</t>
  </si>
  <si>
    <t xml:space="preserve">IT07L0100004306TU0000016424</t>
  </si>
  <si>
    <t xml:space="preserve">373</t>
  </si>
  <si>
    <t xml:space="preserve">COMUNE DI VENAROTTA</t>
  </si>
  <si>
    <t xml:space="preserve">00357520444</t>
  </si>
  <si>
    <t xml:space="preserve">IT63B0100004306TU0000014032</t>
  </si>
  <si>
    <t xml:space="preserve">133</t>
  </si>
  <si>
    <t xml:space="preserve">COMUNE DI FALERONE</t>
  </si>
  <si>
    <t xml:space="preserve">FM</t>
  </si>
  <si>
    <t xml:space="preserve">00370580441</t>
  </si>
  <si>
    <t xml:space="preserve">IT51O0100004306TU0000013952</t>
  </si>
  <si>
    <t xml:space="preserve">COMUNE DI FRANCAVILLA D'ETE</t>
  </si>
  <si>
    <t xml:space="preserve">00427400445</t>
  </si>
  <si>
    <t xml:space="preserve">IT03W0100004306TU0000024013</t>
  </si>
  <si>
    <t xml:space="preserve">138</t>
  </si>
  <si>
    <t xml:space="preserve">COMUNE DI GROTTAZZOLINA</t>
  </si>
  <si>
    <t xml:space="preserve">00372350447  </t>
  </si>
  <si>
    <t xml:space="preserve">IT58U0100004306TU0000013958</t>
  </si>
  <si>
    <t xml:space="preserve">139</t>
  </si>
  <si>
    <t xml:space="preserve">COMUNE DI LAPEDONA</t>
  </si>
  <si>
    <t xml:space="preserve">00357010446     </t>
  </si>
  <si>
    <t xml:space="preserve">IT62S0100004306TU0000016461</t>
  </si>
  <si>
    <t xml:space="preserve">140</t>
  </si>
  <si>
    <t xml:space="preserve">COMUNE DI MAGLIANO DI TENNA</t>
  </si>
  <si>
    <t xml:space="preserve">00169370442</t>
  </si>
  <si>
    <t xml:space="preserve">IT04B0100004306TU0000024018</t>
  </si>
  <si>
    <t xml:space="preserve">348</t>
  </si>
  <si>
    <t xml:space="preserve">COMUNE DI MONTE SAN PIETRANGELI</t>
  </si>
  <si>
    <t xml:space="preserve">00395460447</t>
  </si>
  <si>
    <t xml:space="preserve">IT08D0100004306TU0000013999</t>
  </si>
  <si>
    <t xml:space="preserve">349</t>
  </si>
  <si>
    <t xml:space="preserve">COMUNE DI MONTE URANO</t>
  </si>
  <si>
    <t xml:space="preserve">00356290445  </t>
  </si>
  <si>
    <t xml:space="preserve">IT07T0100004306TU0000023972</t>
  </si>
  <si>
    <t xml:space="preserve">COMUNE DI MONTE VIDON CORRADO</t>
  </si>
  <si>
    <t xml:space="preserve">00363110446</t>
  </si>
  <si>
    <t xml:space="preserve">IT21I0100004306TU0000024060</t>
  </si>
  <si>
    <t xml:space="preserve">340</t>
  </si>
  <si>
    <t xml:space="preserve">COMUNE DI MONTEGIORGIO</t>
  </si>
  <si>
    <t xml:space="preserve">00372290445</t>
  </si>
  <si>
    <t xml:space="preserve">IT45L0100004306TU0000016419</t>
  </si>
  <si>
    <t xml:space="preserve">341</t>
  </si>
  <si>
    <t xml:space="preserve">COMUNE DI MONTEGRANARO</t>
  </si>
  <si>
    <t xml:space="preserve">00218260446</t>
  </si>
  <si>
    <t xml:space="preserve">IT04U0100004306TU0000013669</t>
  </si>
  <si>
    <t xml:space="preserve">358</t>
  </si>
  <si>
    <t xml:space="preserve">COMUNE DI PETRITOLI</t>
  </si>
  <si>
    <t xml:space="preserve">00385810445  </t>
  </si>
  <si>
    <t xml:space="preserve">IT36M0100004306TU0000024072</t>
  </si>
  <si>
    <t xml:space="preserve">360</t>
  </si>
  <si>
    <t xml:space="preserve">COMUNE DI PORTO SAN GIORGIO</t>
  </si>
  <si>
    <t xml:space="preserve">00358090447</t>
  </si>
  <si>
    <t xml:space="preserve">IT38V0100004306TU0000016183</t>
  </si>
  <si>
    <t xml:space="preserve">361</t>
  </si>
  <si>
    <t xml:space="preserve">COMUNE DI PORTO SANT'ELPIDIO</t>
  </si>
  <si>
    <t xml:space="preserve">00357220441</t>
  </si>
  <si>
    <t xml:space="preserve">IT66I0100004306TU0000023832</t>
  </si>
  <si>
    <t xml:space="preserve">368</t>
  </si>
  <si>
    <t xml:space="preserve">COMUNE DI SANT'ELPIDIO A MARE</t>
  </si>
  <si>
    <t xml:space="preserve">00357160449</t>
  </si>
  <si>
    <t xml:space="preserve">IT12S0100004306TU0000013675</t>
  </si>
  <si>
    <t xml:space="preserve">372</t>
  </si>
  <si>
    <t xml:space="preserve">COMUNE DI TORRE SAN PATRIZIO</t>
  </si>
  <si>
    <t xml:space="preserve">00377160445</t>
  </si>
  <si>
    <t xml:space="preserve">IT59O0100004306TU0000024090</t>
  </si>
  <si>
    <t xml:space="preserve">148</t>
  </si>
  <si>
    <t xml:space="preserve">COMUNE DI APPIGNANO</t>
  </si>
  <si>
    <t xml:space="preserve">MC</t>
  </si>
  <si>
    <t xml:space="preserve">02739200439</t>
  </si>
  <si>
    <t xml:space="preserve">IT39L0100004306TU0000017109</t>
  </si>
  <si>
    <t xml:space="preserve">149</t>
  </si>
  <si>
    <t xml:space="preserve">COMUNE DI BELFORTE DEL CHIENTI</t>
  </si>
  <si>
    <t xml:space="preserve">00269440434</t>
  </si>
  <si>
    <t xml:space="preserve">IT55Z0100004306TU0000024695</t>
  </si>
  <si>
    <t xml:space="preserve">151</t>
  </si>
  <si>
    <t xml:space="preserve">COMUNE DI CALDAROLA</t>
  </si>
  <si>
    <t xml:space="preserve">00217240431</t>
  </si>
  <si>
    <t xml:space="preserve">IT93H0100004306TU0000017116</t>
  </si>
  <si>
    <t xml:space="preserve">248</t>
  </si>
  <si>
    <t xml:space="preserve">COMUNE DI CAMERINO</t>
  </si>
  <si>
    <t xml:space="preserve">00139900435</t>
  </si>
  <si>
    <t xml:space="preserve">IT62V0100004306TU0000024675</t>
  </si>
  <si>
    <t xml:space="preserve">156</t>
  </si>
  <si>
    <t xml:space="preserve">COMUNE DI CINGOLI</t>
  </si>
  <si>
    <t xml:space="preserve">00129810438</t>
  </si>
  <si>
    <t xml:space="preserve">IT28D0100004306TU0000014318</t>
  </si>
  <si>
    <t xml:space="preserve">157</t>
  </si>
  <si>
    <t xml:space="preserve">COMUNE DI CIVITANOVA MARCHE</t>
  </si>
  <si>
    <t xml:space="preserve">00262470438</t>
  </si>
  <si>
    <t xml:space="preserve">IT30N0100004306TU0000016830</t>
  </si>
  <si>
    <t xml:space="preserve">158</t>
  </si>
  <si>
    <t xml:space="preserve">COMUNE DI CORRIDONIA</t>
  </si>
  <si>
    <t xml:space="preserve">00111090437</t>
  </si>
  <si>
    <t xml:space="preserve">IT67R0100004306TU0000016834</t>
  </si>
  <si>
    <t xml:space="preserve">162</t>
  </si>
  <si>
    <t xml:space="preserve">COMUNE DI FIUMINATA</t>
  </si>
  <si>
    <t xml:space="preserve">00266030436</t>
  </si>
  <si>
    <t xml:space="preserve">IT03J0100004306TU0000017131</t>
  </si>
  <si>
    <t xml:space="preserve">188</t>
  </si>
  <si>
    <t xml:space="preserve">COMUNE DI LORO PICENO</t>
  </si>
  <si>
    <t xml:space="preserve">00185360435</t>
  </si>
  <si>
    <t xml:space="preserve">IT92Ǫ0100004306TU0000017138</t>
  </si>
  <si>
    <t xml:space="preserve">165</t>
  </si>
  <si>
    <t xml:space="preserve">COMUNE DI MACERATA</t>
  </si>
  <si>
    <t xml:space="preserve">00093120434</t>
  </si>
  <si>
    <t xml:space="preserve">IT75S0100004306TU0000024375</t>
  </si>
  <si>
    <t xml:space="preserve">166</t>
  </si>
  <si>
    <t xml:space="preserve">COMUNE DI MATELICA</t>
  </si>
  <si>
    <t xml:space="preserve">00033120437</t>
  </si>
  <si>
    <t xml:space="preserve">IT15T0100004306TU0000016844</t>
  </si>
  <si>
    <t xml:space="preserve">167</t>
  </si>
  <si>
    <t xml:space="preserve">COMUNE DI MOGLIANO</t>
  </si>
  <si>
    <t xml:space="preserve">00244400438</t>
  </si>
  <si>
    <t xml:space="preserve">IT87N0100004306TU0000024728</t>
  </si>
  <si>
    <t xml:space="preserve">173</t>
  </si>
  <si>
    <t xml:space="preserve">COMUNE DI MONTE SAN GIUSTO</t>
  </si>
  <si>
    <t xml:space="preserve">00134550433</t>
  </si>
  <si>
    <t xml:space="preserve">IT31E0100004306TU0000017099</t>
  </si>
  <si>
    <t xml:space="preserve">168</t>
  </si>
  <si>
    <t xml:space="preserve">COMUNE DI MONTECASSIANO</t>
  </si>
  <si>
    <t xml:space="preserve">00218320430</t>
  </si>
  <si>
    <t xml:space="preserve">IT98Z0100004306TU0000014512</t>
  </si>
  <si>
    <t xml:space="preserve">170</t>
  </si>
  <si>
    <t xml:space="preserve">COMUNE DI MONTECOSARO</t>
  </si>
  <si>
    <t xml:space="preserve">00114310436</t>
  </si>
  <si>
    <t xml:space="preserve">IT33M0100004306TU0000017142</t>
  </si>
  <si>
    <t xml:space="preserve">172</t>
  </si>
  <si>
    <t xml:space="preserve">COMUNE DI MONTELUPONE</t>
  </si>
  <si>
    <t xml:space="preserve">00132110438</t>
  </si>
  <si>
    <t xml:space="preserve">IT56P0100004306TU0000014563</t>
  </si>
  <si>
    <t xml:space="preserve">175</t>
  </si>
  <si>
    <t xml:space="preserve">COMUNE DI MORROVALLE</t>
  </si>
  <si>
    <t xml:space="preserve">00132100439</t>
  </si>
  <si>
    <t xml:space="preserve">IT17G0100004306TU0000017104</t>
  </si>
  <si>
    <t xml:space="preserve">178</t>
  </si>
  <si>
    <t xml:space="preserve">COMUNE DI PETRIOLO</t>
  </si>
  <si>
    <t xml:space="preserve">00286490438</t>
  </si>
  <si>
    <t xml:space="preserve">IT87R0100004306TU0000017153</t>
  </si>
  <si>
    <t xml:space="preserve">180</t>
  </si>
  <si>
    <t xml:space="preserve">COMUNE DI PIEVE TORINA</t>
  </si>
  <si>
    <t xml:space="preserve">00297880437</t>
  </si>
  <si>
    <t xml:space="preserve">IT71T0100004306TU0000014575</t>
  </si>
  <si>
    <t xml:space="preserve">181</t>
  </si>
  <si>
    <t xml:space="preserve">COMUNE DI PIORACO</t>
  </si>
  <si>
    <t xml:space="preserve">00221260433</t>
  </si>
  <si>
    <t xml:space="preserve">IT94X0100004306TU0000017159</t>
  </si>
  <si>
    <t xml:space="preserve">183</t>
  </si>
  <si>
    <t xml:space="preserve">COMUNE DI POLLENZA</t>
  </si>
  <si>
    <t xml:space="preserve">00224000430</t>
  </si>
  <si>
    <t xml:space="preserve">IT55U0100004306TU0000024682</t>
  </si>
  <si>
    <t xml:space="preserve">184</t>
  </si>
  <si>
    <t xml:space="preserve">COMUNE DI PORTO RECANATI</t>
  </si>
  <si>
    <t xml:space="preserve">00255040438</t>
  </si>
  <si>
    <t xml:space="preserve">IT84F0100004306TU0000014518</t>
  </si>
  <si>
    <t xml:space="preserve">186</t>
  </si>
  <si>
    <t xml:space="preserve">COMUNE DI RECANATI</t>
  </si>
  <si>
    <t xml:space="preserve">00092110436</t>
  </si>
  <si>
    <t xml:space="preserve">IT05C0100004306TU0000014322</t>
  </si>
  <si>
    <t xml:space="preserve">190</t>
  </si>
  <si>
    <t xml:space="preserve">COMUNE DI SAN SEVERINO MARCHE</t>
  </si>
  <si>
    <t xml:space="preserve">00119580439</t>
  </si>
  <si>
    <t xml:space="preserve">IT89W0100004306TU0000016839</t>
  </si>
  <si>
    <t xml:space="preserve">195</t>
  </si>
  <si>
    <t xml:space="preserve">COMUNE DI SERRAVALLE DI CHIENTI</t>
  </si>
  <si>
    <t xml:space="preserve">00275040434</t>
  </si>
  <si>
    <t xml:space="preserve">IT94V0100004306TU0000014593</t>
  </si>
  <si>
    <t xml:space="preserve">196</t>
  </si>
  <si>
    <t xml:space="preserve">COMUNE DI TOLENTINO</t>
  </si>
  <si>
    <t xml:space="preserve">00264370438</t>
  </si>
  <si>
    <t xml:space="preserve">IT90W0100004306TU0000024387</t>
  </si>
  <si>
    <t xml:space="preserve">197</t>
  </si>
  <si>
    <t xml:space="preserve">COMUNE DI TREIA</t>
  </si>
  <si>
    <t xml:space="preserve">00138790431</t>
  </si>
  <si>
    <t xml:space="preserve">IT12I0100004306TU0000014328</t>
  </si>
  <si>
    <t xml:space="preserve">22</t>
  </si>
  <si>
    <t xml:space="preserve">COMUNE DI CANTIANO</t>
  </si>
  <si>
    <t xml:space="preserve">PU</t>
  </si>
  <si>
    <t xml:space="preserve">00158390419</t>
  </si>
  <si>
    <t xml:space="preserve">IT22P0100004306TU0000025360</t>
  </si>
  <si>
    <t xml:space="preserve">23</t>
  </si>
  <si>
    <t xml:space="preserve">COMUNE DI CARPEGNA</t>
  </si>
  <si>
    <t xml:space="preserve">00374390417</t>
  </si>
  <si>
    <t xml:space="preserve">IT85Z0100004306TU0000017656</t>
  </si>
  <si>
    <t xml:space="preserve">24</t>
  </si>
  <si>
    <t xml:space="preserve">COMUNE DI CARTOCETO</t>
  </si>
  <si>
    <t xml:space="preserve">00314620410</t>
  </si>
  <si>
    <t xml:space="preserve">IT23R0100004306TU0000017626</t>
  </si>
  <si>
    <t xml:space="preserve">COMUNE DI COLLI AL METAURO</t>
  </si>
  <si>
    <t xml:space="preserve">02624260416</t>
  </si>
  <si>
    <t xml:space="preserve">IT16L0100004306TU0000018008</t>
  </si>
  <si>
    <t xml:space="preserve">27</t>
  </si>
  <si>
    <t xml:space="preserve">COMUNE DI FANO</t>
  </si>
  <si>
    <t xml:space="preserve">00127440410</t>
  </si>
  <si>
    <t xml:space="preserve">IT16C0100004306TU0000014900</t>
  </si>
  <si>
    <t xml:space="preserve">28</t>
  </si>
  <si>
    <t xml:space="preserve">COMUNE DI FERMIGNANO</t>
  </si>
  <si>
    <t xml:space="preserve">00352580419</t>
  </si>
  <si>
    <t xml:space="preserve">IT52L0100004306TU0000015129</t>
  </si>
  <si>
    <t xml:space="preserve">29</t>
  </si>
  <si>
    <t xml:space="preserve">COMUNE DI FOSSOMBRONE</t>
  </si>
  <si>
    <t xml:space="preserve">00223590415</t>
  </si>
  <si>
    <t xml:space="preserve">IT30B0100004306TU0000025102</t>
  </si>
  <si>
    <t xml:space="preserve">244</t>
  </si>
  <si>
    <t xml:space="preserve">COMUNE DI GABICCE MARE</t>
  </si>
  <si>
    <t xml:space="preserve">00262320419</t>
  </si>
  <si>
    <t xml:space="preserve">IT79M0100004306TU0000025335</t>
  </si>
  <si>
    <t xml:space="preserve">33</t>
  </si>
  <si>
    <t xml:space="preserve">COMUNE DI GRADARA</t>
  </si>
  <si>
    <t xml:space="preserve">00347330417</t>
  </si>
  <si>
    <t xml:space="preserve">IT94C0100004306TU0000017667</t>
  </si>
  <si>
    <t xml:space="preserve">35</t>
  </si>
  <si>
    <t xml:space="preserve">COMUNE DI LUNANO</t>
  </si>
  <si>
    <t xml:space="preserve">00360590418</t>
  </si>
  <si>
    <t xml:space="preserve">IT44Z0100004306TU0000025378</t>
  </si>
  <si>
    <t xml:space="preserve">38</t>
  </si>
  <si>
    <t xml:space="preserve">COMUNE DI MERCATELLO SUL METAURO</t>
  </si>
  <si>
    <t xml:space="preserve">00376880415</t>
  </si>
  <si>
    <t xml:space="preserve">IT52X0100004306TU0000025384</t>
  </si>
  <si>
    <t xml:space="preserve">42</t>
  </si>
  <si>
    <t xml:space="preserve">COMUNE DI MONDOLFO</t>
  </si>
  <si>
    <t xml:space="preserve">00125710418</t>
  </si>
  <si>
    <t xml:space="preserve">IT76G0100004306TU0000017497</t>
  </si>
  <si>
    <t xml:space="preserve">43</t>
  </si>
  <si>
    <t xml:space="preserve">COMUNE DI MONTECALVO IN FOGLIA</t>
  </si>
  <si>
    <t xml:space="preserve">00360650410</t>
  </si>
  <si>
    <t xml:space="preserve">IT20E0100004306TU0000017685</t>
  </si>
  <si>
    <t xml:space="preserve">55</t>
  </si>
  <si>
    <t xml:space="preserve">COMUNE DI PERGOLA</t>
  </si>
  <si>
    <t xml:space="preserve">00345740419</t>
  </si>
  <si>
    <t xml:space="preserve">IT60J0100004306TU0000015135</t>
  </si>
  <si>
    <t xml:space="preserve">774</t>
  </si>
  <si>
    <t xml:space="preserve">COMUNE DI PESARO</t>
  </si>
  <si>
    <t xml:space="preserve">00272430414</t>
  </si>
  <si>
    <t xml:space="preserve">IT80Y0100004306TU0000025096</t>
  </si>
  <si>
    <t xml:space="preserve">58</t>
  </si>
  <si>
    <t xml:space="preserve">COMUNE DI PIANDIMELETO</t>
  </si>
  <si>
    <t xml:space="preserve">00360560411</t>
  </si>
  <si>
    <t xml:space="preserve">IT10I0100004306TU0000025422</t>
  </si>
  <si>
    <t xml:space="preserve">60</t>
  </si>
  <si>
    <t xml:space="preserve">COMUNE DI PIOBBICO</t>
  </si>
  <si>
    <t xml:space="preserve">00360410419</t>
  </si>
  <si>
    <t xml:space="preserve">IT89B0100004306TU0000015213</t>
  </si>
  <si>
    <t xml:space="preserve">65</t>
  </si>
  <si>
    <t xml:space="preserve">COMUNE DI SAN LORENZO IN CAMPO</t>
  </si>
  <si>
    <t xml:space="preserve">00379120413</t>
  </si>
  <si>
    <t xml:space="preserve">IT94S0100004306TU0000017825</t>
  </si>
  <si>
    <t xml:space="preserve">68</t>
  </si>
  <si>
    <t xml:space="preserve">COMUNE DI SANT'ANGELO IN VADO</t>
  </si>
  <si>
    <t xml:space="preserve">00352820419</t>
  </si>
  <si>
    <t xml:space="preserve">IT33K0100004306TU0000025440</t>
  </si>
  <si>
    <t xml:space="preserve">69</t>
  </si>
  <si>
    <t xml:space="preserve">COMUNE DI SANT'IPPOLITO</t>
  </si>
  <si>
    <t xml:space="preserve">00360440416</t>
  </si>
  <si>
    <t xml:space="preserve">IT05Ǫ0100004306TU0000017831</t>
  </si>
  <si>
    <t xml:space="preserve">76</t>
  </si>
  <si>
    <t xml:space="preserve">COMUNE DI TAVULLIA</t>
  </si>
  <si>
    <t xml:space="preserve">00360380414</t>
  </si>
  <si>
    <t xml:space="preserve">IT73L0100004306TU0000015236</t>
  </si>
  <si>
    <t xml:space="preserve">873262</t>
  </si>
  <si>
    <t xml:space="preserve">COMUNE DI TERRE ROVERESCHE</t>
  </si>
  <si>
    <t xml:space="preserve">02624290413</t>
  </si>
  <si>
    <t xml:space="preserve">IT20M0100004306TU0000025718</t>
  </si>
  <si>
    <t xml:space="preserve">77</t>
  </si>
  <si>
    <t xml:space="preserve">COMUNE DI URBANIA</t>
  </si>
  <si>
    <t xml:space="preserve">00351210414</t>
  </si>
  <si>
    <t xml:space="preserve">IT38V0100004306TU0000017638</t>
  </si>
  <si>
    <t xml:space="preserve">TOTALI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</si>
</sst>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0_ ;\-0\ "/>
    <numFmt numFmtId="167" formatCode="#,##0.00_ ;\-#,##0.00\ "/>
    <numFmt numFmtId="168" formatCode="_-* #,##0.00\ _€_-;\-* #,##0.00\ _€_-;_-* \-??\ _€_-;_-@_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7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8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0" tint="-0.35"/>
        <bgColor rgb="FFC0C0C0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double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2" xfId="2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6" xfId="2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3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8" fillId="0" borderId="3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3" xfId="2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3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3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3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3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1" fillId="0" borderId="3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3" xfId="2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2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3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8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8" xfId="2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8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2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0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4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Foglio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26"/>
  <sheetViews>
    <sheetView showFormulas="false" showGridLines="true" showRowColHeaders="true" showZeros="true" rightToLeft="false" tabSelected="true" showOutlineSymbols="true" defaultGridColor="true" view="normal" topLeftCell="A1" colorId="64" zoomScale="91" zoomScaleNormal="91" zoomScalePageLayoutView="100" workbookViewId="0">
      <selection pane="topLeft" activeCell="O136" activeCellId="0" sqref="O136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2" width="6.85"/>
    <col collapsed="false" customWidth="true" hidden="false" outlineLevel="0" max="3" min="3" style="2" width="36"/>
    <col collapsed="false" customWidth="true" hidden="false" outlineLevel="0" max="4" min="4" style="3" width="6.85"/>
    <col collapsed="false" customWidth="true" hidden="false" outlineLevel="0" max="5" min="5" style="2" width="14.29"/>
    <col collapsed="false" customWidth="true" hidden="true" outlineLevel="0" max="6" min="6" style="2" width="34.14"/>
    <col collapsed="false" customWidth="true" hidden="true" outlineLevel="0" max="7" min="7" style="2" width="11.57"/>
    <col collapsed="false" customWidth="true" hidden="false" outlineLevel="0" max="8" min="8" style="2" width="10.14"/>
    <col collapsed="false" customWidth="true" hidden="false" outlineLevel="0" max="10" min="9" style="2" width="12.71"/>
    <col collapsed="false" customWidth="true" hidden="false" outlineLevel="0" max="11" min="11" style="4" width="9.86"/>
    <col collapsed="false" customWidth="true" hidden="false" outlineLevel="0" max="13" min="12" style="2" width="12.71"/>
    <col collapsed="false" customWidth="true" hidden="false" outlineLevel="0" max="14" min="14" style="2" width="12.15"/>
    <col collapsed="false" customWidth="true" hidden="false" outlineLevel="0" max="15" min="15" style="5" width="13.42"/>
    <col collapsed="false" customWidth="true" hidden="false" outlineLevel="0" max="16" min="16" style="2" width="14.71"/>
    <col collapsed="false" customWidth="true" hidden="false" outlineLevel="0" max="17" min="17" style="5" width="12"/>
    <col collapsed="false" customWidth="true" hidden="false" outlineLevel="0" max="18" min="18" style="5" width="24"/>
    <col collapsed="false" customWidth="true" hidden="false" outlineLevel="0" max="19" min="19" style="2" width="11.43"/>
    <col collapsed="false" customWidth="false" hidden="false" outlineLevel="0" max="20" min="20" style="2" width="9.14"/>
    <col collapsed="false" customWidth="true" hidden="false" outlineLevel="0" max="21" min="21" style="2" width="14.42"/>
    <col collapsed="false" customWidth="false" hidden="false" outlineLevel="0" max="16384" min="22" style="2" width="9.14"/>
  </cols>
  <sheetData>
    <row r="1" customFormat="false" ht="17.25" hidden="false" customHeight="true" outlineLevel="0" collapsed="false">
      <c r="A1" s="6" t="s">
        <v>0</v>
      </c>
    </row>
    <row r="2" customFormat="false" ht="30" hidden="false" customHeight="tru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false" ht="15.75" hidden="false" customHeight="true" outlineLevel="0" collapsed="false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12" t="s">
        <v>9</v>
      </c>
      <c r="I3" s="12"/>
      <c r="J3" s="12"/>
      <c r="K3" s="13" t="s">
        <v>10</v>
      </c>
      <c r="L3" s="13"/>
      <c r="M3" s="13"/>
      <c r="N3" s="13"/>
      <c r="O3" s="14" t="s">
        <v>11</v>
      </c>
    </row>
    <row r="4" customFormat="false" ht="60.75" hidden="false" customHeight="true" outlineLevel="0" collapsed="false">
      <c r="A4" s="8"/>
      <c r="B4" s="9"/>
      <c r="C4" s="9"/>
      <c r="D4" s="9"/>
      <c r="E4" s="10"/>
      <c r="F4" s="10"/>
      <c r="G4" s="9"/>
      <c r="H4" s="15" t="s">
        <v>12</v>
      </c>
      <c r="I4" s="16" t="s">
        <v>13</v>
      </c>
      <c r="J4" s="17" t="s">
        <v>14</v>
      </c>
      <c r="K4" s="18" t="s">
        <v>15</v>
      </c>
      <c r="L4" s="16" t="s">
        <v>13</v>
      </c>
      <c r="M4" s="17" t="s">
        <v>14</v>
      </c>
      <c r="N4" s="17" t="s">
        <v>16</v>
      </c>
      <c r="O4" s="14"/>
    </row>
    <row r="5" customFormat="false" ht="13.5" hidden="false" customHeight="true" outlineLevel="0" collapsed="false">
      <c r="A5" s="19"/>
      <c r="B5" s="16"/>
      <c r="C5" s="16"/>
      <c r="D5" s="16"/>
      <c r="E5" s="20"/>
      <c r="F5" s="20"/>
      <c r="G5" s="16"/>
      <c r="H5" s="17"/>
      <c r="I5" s="14" t="s">
        <v>17</v>
      </c>
      <c r="J5" s="16" t="s">
        <v>18</v>
      </c>
      <c r="K5" s="17"/>
      <c r="L5" s="16" t="s">
        <v>19</v>
      </c>
      <c r="M5" s="13" t="s">
        <v>20</v>
      </c>
      <c r="N5" s="13" t="s">
        <v>21</v>
      </c>
      <c r="O5" s="21" t="s">
        <v>22</v>
      </c>
    </row>
    <row r="6" s="32" customFormat="true" ht="18.75" hidden="false" customHeight="true" outlineLevel="0" collapsed="false">
      <c r="A6" s="22" t="n">
        <v>1</v>
      </c>
      <c r="B6" s="22" t="s">
        <v>23</v>
      </c>
      <c r="C6" s="23" t="s">
        <v>24</v>
      </c>
      <c r="D6" s="24" t="s">
        <v>25</v>
      </c>
      <c r="E6" s="25" t="s">
        <v>26</v>
      </c>
      <c r="F6" s="26" t="s">
        <v>27</v>
      </c>
      <c r="G6" s="27" t="n">
        <v>71164.0099999999</v>
      </c>
      <c r="H6" s="28" t="n">
        <v>17687</v>
      </c>
      <c r="I6" s="27" t="n">
        <f aca="false">G6</f>
        <v>71164.0099999999</v>
      </c>
      <c r="J6" s="27" t="n">
        <v>54340.51</v>
      </c>
      <c r="K6" s="29"/>
      <c r="L6" s="30"/>
      <c r="M6" s="30"/>
      <c r="N6" s="30"/>
      <c r="O6" s="31" t="n">
        <f aca="false">(I6+L6)-(J6+M6+N6)</f>
        <v>16823.4999999999</v>
      </c>
      <c r="Q6" s="33"/>
      <c r="R6" s="33"/>
    </row>
    <row r="7" s="32" customFormat="true" ht="18.75" hidden="false" customHeight="true" outlineLevel="0" collapsed="false">
      <c r="A7" s="22" t="n">
        <v>2</v>
      </c>
      <c r="B7" s="22" t="s">
        <v>28</v>
      </c>
      <c r="C7" s="23" t="s">
        <v>29</v>
      </c>
      <c r="D7" s="24" t="s">
        <v>25</v>
      </c>
      <c r="E7" s="25" t="s">
        <v>30</v>
      </c>
      <c r="F7" s="26" t="s">
        <v>31</v>
      </c>
      <c r="G7" s="27" t="n">
        <v>3672.07</v>
      </c>
      <c r="H7" s="28" t="n">
        <v>17688</v>
      </c>
      <c r="I7" s="27" t="n">
        <f aca="false">G7</f>
        <v>3672.07</v>
      </c>
      <c r="J7" s="27" t="n">
        <v>3672.07</v>
      </c>
      <c r="K7" s="29"/>
      <c r="L7" s="30"/>
      <c r="M7" s="30"/>
      <c r="N7" s="30"/>
      <c r="O7" s="31" t="n">
        <f aca="false">(I7+L7)-(J7+M7+N7)</f>
        <v>0</v>
      </c>
      <c r="Q7" s="33"/>
      <c r="R7" s="33"/>
    </row>
    <row r="8" s="32" customFormat="true" ht="18.75" hidden="false" customHeight="true" outlineLevel="0" collapsed="false">
      <c r="A8" s="22" t="n">
        <v>3</v>
      </c>
      <c r="B8" s="22" t="s">
        <v>32</v>
      </c>
      <c r="C8" s="23" t="s">
        <v>33</v>
      </c>
      <c r="D8" s="24" t="s">
        <v>25</v>
      </c>
      <c r="E8" s="25" t="s">
        <v>34</v>
      </c>
      <c r="F8" s="26" t="s">
        <v>35</v>
      </c>
      <c r="G8" s="27" t="n">
        <v>1129.15</v>
      </c>
      <c r="H8" s="28" t="n">
        <v>17689</v>
      </c>
      <c r="I8" s="27" t="n">
        <f aca="false">G8</f>
        <v>1129.15</v>
      </c>
      <c r="J8" s="27" t="n">
        <v>1129.15</v>
      </c>
      <c r="K8" s="29"/>
      <c r="L8" s="30"/>
      <c r="M8" s="30"/>
      <c r="N8" s="30"/>
      <c r="O8" s="31" t="n">
        <f aca="false">(I8+L8)-(J8+M8+N8)</f>
        <v>0</v>
      </c>
      <c r="Q8" s="33"/>
      <c r="R8" s="33"/>
    </row>
    <row r="9" customFormat="false" ht="18.75" hidden="false" customHeight="true" outlineLevel="0" collapsed="false">
      <c r="A9" s="34" t="n">
        <v>4</v>
      </c>
      <c r="B9" s="34" t="s">
        <v>36</v>
      </c>
      <c r="C9" s="35" t="s">
        <v>37</v>
      </c>
      <c r="D9" s="36" t="s">
        <v>25</v>
      </c>
      <c r="E9" s="37" t="s">
        <v>38</v>
      </c>
      <c r="F9" s="38" t="s">
        <v>39</v>
      </c>
      <c r="G9" s="39" t="n">
        <v>1500</v>
      </c>
      <c r="H9" s="40" t="n">
        <v>17690</v>
      </c>
      <c r="I9" s="39" t="n">
        <f aca="false">G9</f>
        <v>1500</v>
      </c>
      <c r="J9" s="39"/>
      <c r="K9" s="41"/>
      <c r="L9" s="42"/>
      <c r="M9" s="42"/>
      <c r="N9" s="42"/>
      <c r="O9" s="43" t="n">
        <f aca="false">(I9+L9)-(J9+M9+N9)</f>
        <v>1500</v>
      </c>
    </row>
    <row r="10" s="32" customFormat="true" ht="18.75" hidden="false" customHeight="true" outlineLevel="0" collapsed="false">
      <c r="A10" s="22" t="n">
        <v>5</v>
      </c>
      <c r="B10" s="22" t="s">
        <v>40</v>
      </c>
      <c r="C10" s="23" t="s">
        <v>41</v>
      </c>
      <c r="D10" s="24" t="s">
        <v>25</v>
      </c>
      <c r="E10" s="25" t="s">
        <v>42</v>
      </c>
      <c r="F10" s="26" t="s">
        <v>43</v>
      </c>
      <c r="G10" s="27" t="n">
        <v>9825.12</v>
      </c>
      <c r="H10" s="28" t="n">
        <v>17691</v>
      </c>
      <c r="I10" s="27" t="n">
        <f aca="false">G10</f>
        <v>9825.12</v>
      </c>
      <c r="J10" s="27" t="n">
        <v>9825.12</v>
      </c>
      <c r="K10" s="29"/>
      <c r="L10" s="30"/>
      <c r="M10" s="30"/>
      <c r="N10" s="30"/>
      <c r="O10" s="31" t="n">
        <f aca="false">(I10+L10)-(J10+M10+N10)</f>
        <v>0</v>
      </c>
      <c r="Q10" s="33"/>
      <c r="R10" s="33"/>
    </row>
    <row r="11" customFormat="false" ht="18.75" hidden="false" customHeight="true" outlineLevel="0" collapsed="false">
      <c r="A11" s="34" t="n">
        <v>6</v>
      </c>
      <c r="B11" s="34" t="s">
        <v>44</v>
      </c>
      <c r="C11" s="35" t="s">
        <v>45</v>
      </c>
      <c r="D11" s="36" t="s">
        <v>25</v>
      </c>
      <c r="E11" s="37" t="s">
        <v>46</v>
      </c>
      <c r="F11" s="38" t="s">
        <v>47</v>
      </c>
      <c r="G11" s="39" t="n">
        <v>4358.41</v>
      </c>
      <c r="H11" s="40" t="n">
        <v>17692</v>
      </c>
      <c r="I11" s="39" t="n">
        <f aca="false">G11</f>
        <v>4358.41</v>
      </c>
      <c r="J11" s="39"/>
      <c r="K11" s="41"/>
      <c r="L11" s="42"/>
      <c r="M11" s="42"/>
      <c r="N11" s="42"/>
      <c r="O11" s="43" t="n">
        <f aca="false">(I11+L11)-(J11+M11+N11)</f>
        <v>4358.41</v>
      </c>
    </row>
    <row r="12" s="32" customFormat="true" ht="18.75" hidden="false" customHeight="true" outlineLevel="0" collapsed="false">
      <c r="A12" s="22" t="n">
        <v>7</v>
      </c>
      <c r="B12" s="22" t="s">
        <v>48</v>
      </c>
      <c r="C12" s="23" t="s">
        <v>49</v>
      </c>
      <c r="D12" s="24" t="s">
        <v>25</v>
      </c>
      <c r="E12" s="25" t="s">
        <v>50</v>
      </c>
      <c r="F12" s="26" t="s">
        <v>51</v>
      </c>
      <c r="G12" s="27" t="n">
        <v>4186.71</v>
      </c>
      <c r="H12" s="28" t="n">
        <v>17693</v>
      </c>
      <c r="I12" s="27" t="n">
        <f aca="false">G12</f>
        <v>4186.71</v>
      </c>
      <c r="J12" s="27" t="n">
        <v>4186.71</v>
      </c>
      <c r="K12" s="29"/>
      <c r="L12" s="30"/>
      <c r="M12" s="30"/>
      <c r="N12" s="30"/>
      <c r="O12" s="31" t="n">
        <f aca="false">(I12+L12)-(J12+M12+N12)</f>
        <v>0</v>
      </c>
      <c r="Q12" s="33"/>
      <c r="R12" s="33"/>
    </row>
    <row r="13" customFormat="false" ht="18.75" hidden="false" customHeight="true" outlineLevel="0" collapsed="false">
      <c r="A13" s="34" t="n">
        <v>8</v>
      </c>
      <c r="B13" s="34" t="s">
        <v>52</v>
      </c>
      <c r="C13" s="35" t="s">
        <v>53</v>
      </c>
      <c r="D13" s="36" t="s">
        <v>25</v>
      </c>
      <c r="E13" s="37" t="s">
        <v>54</v>
      </c>
      <c r="F13" s="38" t="s">
        <v>55</v>
      </c>
      <c r="G13" s="39" t="n">
        <v>27113.38</v>
      </c>
      <c r="H13" s="40" t="n">
        <v>17694</v>
      </c>
      <c r="I13" s="39" t="n">
        <f aca="false">G13</f>
        <v>27113.38</v>
      </c>
      <c r="J13" s="39"/>
      <c r="K13" s="41"/>
      <c r="L13" s="42"/>
      <c r="M13" s="42"/>
      <c r="N13" s="42"/>
      <c r="O13" s="43" t="n">
        <f aca="false">(I13+L13)-(J13+M13+N13)</f>
        <v>27113.38</v>
      </c>
    </row>
    <row r="14" customFormat="false" ht="18.75" hidden="false" customHeight="true" outlineLevel="0" collapsed="false">
      <c r="A14" s="34" t="n">
        <v>9</v>
      </c>
      <c r="B14" s="34" t="s">
        <v>56</v>
      </c>
      <c r="C14" s="35" t="s">
        <v>57</v>
      </c>
      <c r="D14" s="36" t="s">
        <v>25</v>
      </c>
      <c r="E14" s="37" t="s">
        <v>58</v>
      </c>
      <c r="F14" s="38" t="s">
        <v>59</v>
      </c>
      <c r="G14" s="39" t="n">
        <v>7829.45</v>
      </c>
      <c r="H14" s="40" t="n">
        <v>17695</v>
      </c>
      <c r="I14" s="39" t="n">
        <f aca="false">G14</f>
        <v>7829.45</v>
      </c>
      <c r="J14" s="39"/>
      <c r="K14" s="41"/>
      <c r="L14" s="42"/>
      <c r="M14" s="42"/>
      <c r="N14" s="42"/>
      <c r="O14" s="43" t="n">
        <f aca="false">(I14+L14)-(J14+M14+N14)</f>
        <v>7829.45</v>
      </c>
    </row>
    <row r="15" s="32" customFormat="true" ht="18.75" hidden="false" customHeight="true" outlineLevel="0" collapsed="false">
      <c r="A15" s="22" t="n">
        <v>10</v>
      </c>
      <c r="B15" s="22" t="s">
        <v>60</v>
      </c>
      <c r="C15" s="23" t="s">
        <v>61</v>
      </c>
      <c r="D15" s="24" t="s">
        <v>25</v>
      </c>
      <c r="E15" s="25" t="s">
        <v>62</v>
      </c>
      <c r="F15" s="26" t="s">
        <v>63</v>
      </c>
      <c r="G15" s="27" t="n">
        <v>8968.21</v>
      </c>
      <c r="H15" s="28" t="n">
        <v>17696</v>
      </c>
      <c r="I15" s="27" t="n">
        <f aca="false">G15</f>
        <v>8968.21</v>
      </c>
      <c r="J15" s="27" t="n">
        <v>8968.21</v>
      </c>
      <c r="K15" s="29"/>
      <c r="L15" s="30"/>
      <c r="M15" s="30"/>
      <c r="N15" s="30"/>
      <c r="O15" s="31" t="n">
        <f aca="false">(I15+L15)-(J15+M15+N15)</f>
        <v>0</v>
      </c>
      <c r="Q15" s="33"/>
      <c r="R15" s="33"/>
    </row>
    <row r="16" customFormat="false" ht="18.75" hidden="false" customHeight="true" outlineLevel="0" collapsed="false">
      <c r="A16" s="34" t="n">
        <v>11</v>
      </c>
      <c r="B16" s="34" t="s">
        <v>64</v>
      </c>
      <c r="C16" s="35" t="s">
        <v>65</v>
      </c>
      <c r="D16" s="36" t="s">
        <v>25</v>
      </c>
      <c r="E16" s="37" t="s">
        <v>66</v>
      </c>
      <c r="F16" s="38" t="s">
        <v>67</v>
      </c>
      <c r="G16" s="39" t="n">
        <v>30538.2</v>
      </c>
      <c r="H16" s="40" t="n">
        <v>17697</v>
      </c>
      <c r="I16" s="39" t="n">
        <f aca="false">G16</f>
        <v>30538.2</v>
      </c>
      <c r="J16" s="39"/>
      <c r="K16" s="41"/>
      <c r="L16" s="42"/>
      <c r="M16" s="42"/>
      <c r="N16" s="42"/>
      <c r="O16" s="43" t="n">
        <f aca="false">(I16+L16)-(J16+M16+N16)</f>
        <v>30538.2</v>
      </c>
    </row>
    <row r="17" customFormat="false" ht="18.75" hidden="false" customHeight="true" outlineLevel="0" collapsed="false">
      <c r="A17" s="34" t="n">
        <v>12</v>
      </c>
      <c r="B17" s="34" t="s">
        <v>68</v>
      </c>
      <c r="C17" s="35" t="s">
        <v>69</v>
      </c>
      <c r="D17" s="36" t="s">
        <v>25</v>
      </c>
      <c r="E17" s="37" t="s">
        <v>70</v>
      </c>
      <c r="F17" s="38" t="s">
        <v>71</v>
      </c>
      <c r="G17" s="39" t="n">
        <v>31697.64</v>
      </c>
      <c r="H17" s="40" t="n">
        <v>17698</v>
      </c>
      <c r="I17" s="39" t="n">
        <f aca="false">G17</f>
        <v>31697.64</v>
      </c>
      <c r="J17" s="39"/>
      <c r="K17" s="41"/>
      <c r="L17" s="42"/>
      <c r="M17" s="42"/>
      <c r="N17" s="42"/>
      <c r="O17" s="43" t="n">
        <f aca="false">(I17+L17)-(J17+M17+N17)</f>
        <v>31697.64</v>
      </c>
    </row>
    <row r="18" customFormat="false" ht="18.75" hidden="false" customHeight="true" outlineLevel="0" collapsed="false">
      <c r="A18" s="34" t="n">
        <v>13</v>
      </c>
      <c r="B18" s="34" t="s">
        <v>72</v>
      </c>
      <c r="C18" s="35" t="s">
        <v>73</v>
      </c>
      <c r="D18" s="36" t="s">
        <v>25</v>
      </c>
      <c r="E18" s="37" t="s">
        <v>74</v>
      </c>
      <c r="F18" s="38" t="s">
        <v>75</v>
      </c>
      <c r="G18" s="39" t="n">
        <v>17959.66</v>
      </c>
      <c r="H18" s="40" t="n">
        <v>17699</v>
      </c>
      <c r="I18" s="39" t="n">
        <f aca="false">G18</f>
        <v>17959.66</v>
      </c>
      <c r="J18" s="39"/>
      <c r="K18" s="41"/>
      <c r="L18" s="42"/>
      <c r="M18" s="42"/>
      <c r="N18" s="42"/>
      <c r="O18" s="43" t="n">
        <f aca="false">(I18+L18)-(J18+M18+N18)</f>
        <v>17959.66</v>
      </c>
    </row>
    <row r="19" customFormat="false" ht="18.75" hidden="false" customHeight="true" outlineLevel="0" collapsed="false">
      <c r="A19" s="34" t="n">
        <v>14</v>
      </c>
      <c r="B19" s="34" t="s">
        <v>76</v>
      </c>
      <c r="C19" s="35" t="s">
        <v>77</v>
      </c>
      <c r="D19" s="36" t="s">
        <v>25</v>
      </c>
      <c r="E19" s="37" t="s">
        <v>78</v>
      </c>
      <c r="F19" s="38" t="s">
        <v>79</v>
      </c>
      <c r="G19" s="39" t="n">
        <v>5473.19</v>
      </c>
      <c r="H19" s="40" t="n">
        <v>17700</v>
      </c>
      <c r="I19" s="39" t="n">
        <f aca="false">G19</f>
        <v>5473.19</v>
      </c>
      <c r="J19" s="39"/>
      <c r="K19" s="41"/>
      <c r="L19" s="42"/>
      <c r="M19" s="42"/>
      <c r="N19" s="42"/>
      <c r="O19" s="43" t="n">
        <f aca="false">(I19+L19)-(J19+M19+N19)</f>
        <v>5473.19</v>
      </c>
    </row>
    <row r="20" customFormat="false" ht="18.75" hidden="false" customHeight="true" outlineLevel="0" collapsed="false">
      <c r="A20" s="34" t="n">
        <v>15</v>
      </c>
      <c r="B20" s="34" t="s">
        <v>80</v>
      </c>
      <c r="C20" s="35" t="s">
        <v>81</v>
      </c>
      <c r="D20" s="36" t="s">
        <v>25</v>
      </c>
      <c r="E20" s="37" t="s">
        <v>82</v>
      </c>
      <c r="F20" s="38" t="s">
        <v>83</v>
      </c>
      <c r="G20" s="39" t="n">
        <v>58546.9700000001</v>
      </c>
      <c r="H20" s="40" t="n">
        <v>17701</v>
      </c>
      <c r="I20" s="39" t="n">
        <f aca="false">G20</f>
        <v>58546.9700000001</v>
      </c>
      <c r="J20" s="39"/>
      <c r="K20" s="41"/>
      <c r="L20" s="42"/>
      <c r="M20" s="42"/>
      <c r="N20" s="42"/>
      <c r="O20" s="43" t="n">
        <f aca="false">(I20+L20)-(J20+M20+N20)</f>
        <v>58546.9700000001</v>
      </c>
    </row>
    <row r="21" customFormat="false" ht="18.75" hidden="false" customHeight="true" outlineLevel="0" collapsed="false">
      <c r="A21" s="34" t="n">
        <v>16</v>
      </c>
      <c r="B21" s="34" t="s">
        <v>84</v>
      </c>
      <c r="C21" s="35" t="s">
        <v>85</v>
      </c>
      <c r="D21" s="36" t="s">
        <v>25</v>
      </c>
      <c r="E21" s="37" t="s">
        <v>86</v>
      </c>
      <c r="F21" s="38" t="s">
        <v>87</v>
      </c>
      <c r="G21" s="39" t="n">
        <v>12393.41</v>
      </c>
      <c r="H21" s="40" t="n">
        <v>17702</v>
      </c>
      <c r="I21" s="39" t="n">
        <f aca="false">G21</f>
        <v>12393.41</v>
      </c>
      <c r="J21" s="39"/>
      <c r="K21" s="41"/>
      <c r="L21" s="42"/>
      <c r="M21" s="42"/>
      <c r="N21" s="42"/>
      <c r="O21" s="43" t="n">
        <f aca="false">(I21+L21)-(J21+M21+N21)</f>
        <v>12393.41</v>
      </c>
    </row>
    <row r="22" s="32" customFormat="true" ht="18.75" hidden="false" customHeight="true" outlineLevel="0" collapsed="false">
      <c r="A22" s="22" t="n">
        <v>17</v>
      </c>
      <c r="B22" s="22" t="s">
        <v>88</v>
      </c>
      <c r="C22" s="23" t="s">
        <v>89</v>
      </c>
      <c r="D22" s="24" t="s">
        <v>25</v>
      </c>
      <c r="E22" s="25" t="s">
        <v>90</v>
      </c>
      <c r="F22" s="26" t="s">
        <v>91</v>
      </c>
      <c r="G22" s="27" t="n">
        <v>17365.1</v>
      </c>
      <c r="H22" s="28" t="n">
        <v>17703</v>
      </c>
      <c r="I22" s="27" t="n">
        <f aca="false">G22</f>
        <v>17365.1</v>
      </c>
      <c r="J22" s="27" t="n">
        <v>17365.1</v>
      </c>
      <c r="K22" s="29"/>
      <c r="L22" s="30"/>
      <c r="M22" s="30"/>
      <c r="N22" s="30"/>
      <c r="O22" s="31" t="n">
        <f aca="false">(I22+L22)-(J22+M22+N22)</f>
        <v>0</v>
      </c>
      <c r="Q22" s="33"/>
      <c r="R22" s="33"/>
    </row>
    <row r="23" customFormat="false" ht="18.75" hidden="false" customHeight="true" outlineLevel="0" collapsed="false">
      <c r="A23" s="34" t="n">
        <v>18</v>
      </c>
      <c r="B23" s="34" t="n">
        <v>305</v>
      </c>
      <c r="C23" s="35" t="s">
        <v>92</v>
      </c>
      <c r="D23" s="36" t="s">
        <v>25</v>
      </c>
      <c r="E23" s="37" t="s">
        <v>93</v>
      </c>
      <c r="F23" s="38" t="s">
        <v>94</v>
      </c>
      <c r="G23" s="39" t="n">
        <v>3036.71</v>
      </c>
      <c r="H23" s="40" t="n">
        <v>17704</v>
      </c>
      <c r="I23" s="39" t="n">
        <f aca="false">G23</f>
        <v>3036.71</v>
      </c>
      <c r="J23" s="39"/>
      <c r="K23" s="41"/>
      <c r="L23" s="42"/>
      <c r="M23" s="42"/>
      <c r="N23" s="42"/>
      <c r="O23" s="43" t="n">
        <f aca="false">(I23+L23)-(J23+M23+N23)</f>
        <v>3036.71</v>
      </c>
    </row>
    <row r="24" s="32" customFormat="true" ht="18.75" hidden="false" customHeight="true" outlineLevel="0" collapsed="false">
      <c r="A24" s="22" t="n">
        <v>19</v>
      </c>
      <c r="B24" s="22" t="s">
        <v>95</v>
      </c>
      <c r="C24" s="23" t="s">
        <v>96</v>
      </c>
      <c r="D24" s="24" t="s">
        <v>25</v>
      </c>
      <c r="E24" s="25" t="s">
        <v>97</v>
      </c>
      <c r="F24" s="26" t="s">
        <v>98</v>
      </c>
      <c r="G24" s="27" t="n">
        <v>8854.81</v>
      </c>
      <c r="H24" s="28" t="n">
        <v>17705</v>
      </c>
      <c r="I24" s="27" t="n">
        <v>7439.7</v>
      </c>
      <c r="J24" s="27" t="n">
        <v>7439.7</v>
      </c>
      <c r="K24" s="28" t="n">
        <v>17706</v>
      </c>
      <c r="L24" s="27" t="n">
        <f aca="false">G24-I24</f>
        <v>1415.11</v>
      </c>
      <c r="M24" s="27" t="n">
        <v>1415.11</v>
      </c>
      <c r="N24" s="27"/>
      <c r="O24" s="31" t="n">
        <f aca="false">(I24+L24)-(J24+M24+N24)</f>
        <v>0</v>
      </c>
      <c r="Q24" s="33"/>
      <c r="R24" s="33"/>
    </row>
    <row r="25" customFormat="false" ht="18.75" hidden="false" customHeight="true" outlineLevel="0" collapsed="false">
      <c r="A25" s="34" t="n">
        <v>20</v>
      </c>
      <c r="B25" s="34" t="s">
        <v>99</v>
      </c>
      <c r="C25" s="35" t="s">
        <v>100</v>
      </c>
      <c r="D25" s="36" t="s">
        <v>25</v>
      </c>
      <c r="E25" s="37" t="s">
        <v>101</v>
      </c>
      <c r="F25" s="38" t="s">
        <v>102</v>
      </c>
      <c r="G25" s="39" t="n">
        <v>16147.31</v>
      </c>
      <c r="H25" s="42"/>
      <c r="I25" s="42"/>
      <c r="J25" s="42"/>
      <c r="K25" s="40" t="n">
        <v>17707</v>
      </c>
      <c r="L25" s="39" t="n">
        <f aca="false">G25</f>
        <v>16147.31</v>
      </c>
      <c r="M25" s="39"/>
      <c r="N25" s="39"/>
      <c r="O25" s="43" t="n">
        <f aca="false">(I25+L25)-(J25+M25+N25)</f>
        <v>16147.31</v>
      </c>
    </row>
    <row r="26" s="32" customFormat="true" ht="18.75" hidden="false" customHeight="true" outlineLevel="0" collapsed="false">
      <c r="A26" s="22" t="n">
        <v>21</v>
      </c>
      <c r="B26" s="22" t="s">
        <v>103</v>
      </c>
      <c r="C26" s="23" t="s">
        <v>104</v>
      </c>
      <c r="D26" s="24" t="s">
        <v>25</v>
      </c>
      <c r="E26" s="25" t="s">
        <v>105</v>
      </c>
      <c r="F26" s="26" t="s">
        <v>106</v>
      </c>
      <c r="G26" s="27" t="n">
        <v>21366.12</v>
      </c>
      <c r="H26" s="30"/>
      <c r="I26" s="30"/>
      <c r="J26" s="30"/>
      <c r="K26" s="28" t="n">
        <v>17708</v>
      </c>
      <c r="L26" s="27" t="n">
        <f aca="false">G26</f>
        <v>21366.12</v>
      </c>
      <c r="M26" s="27" t="n">
        <v>21366.12</v>
      </c>
      <c r="N26" s="27"/>
      <c r="O26" s="31" t="n">
        <f aca="false">(I26+L26)-(J26+M26+N26)</f>
        <v>0</v>
      </c>
      <c r="Q26" s="33"/>
      <c r="R26" s="33"/>
    </row>
    <row r="27" customFormat="false" ht="18.75" hidden="false" customHeight="true" outlineLevel="0" collapsed="false">
      <c r="A27" s="34" t="n">
        <v>22</v>
      </c>
      <c r="B27" s="34" t="s">
        <v>107</v>
      </c>
      <c r="C27" s="35" t="s">
        <v>108</v>
      </c>
      <c r="D27" s="36" t="s">
        <v>25</v>
      </c>
      <c r="E27" s="37" t="s">
        <v>109</v>
      </c>
      <c r="F27" s="38" t="s">
        <v>110</v>
      </c>
      <c r="G27" s="39" t="n">
        <v>14497.67</v>
      </c>
      <c r="H27" s="42"/>
      <c r="I27" s="42"/>
      <c r="J27" s="42"/>
      <c r="K27" s="40" t="n">
        <v>17709</v>
      </c>
      <c r="L27" s="39" t="n">
        <f aca="false">G27</f>
        <v>14497.67</v>
      </c>
      <c r="M27" s="39"/>
      <c r="N27" s="39"/>
      <c r="O27" s="43" t="n">
        <f aca="false">(I27+L27)-(J27+M27+N27)</f>
        <v>14497.67</v>
      </c>
    </row>
    <row r="28" customFormat="false" ht="18.75" hidden="false" customHeight="true" outlineLevel="0" collapsed="false">
      <c r="A28" s="34" t="n">
        <v>23</v>
      </c>
      <c r="B28" s="34" t="n">
        <v>2395</v>
      </c>
      <c r="C28" s="35" t="s">
        <v>111</v>
      </c>
      <c r="D28" s="36" t="s">
        <v>25</v>
      </c>
      <c r="E28" s="37" t="s">
        <v>112</v>
      </c>
      <c r="F28" s="38" t="s">
        <v>113</v>
      </c>
      <c r="G28" s="39" t="n">
        <v>20421.86</v>
      </c>
      <c r="H28" s="42"/>
      <c r="I28" s="42"/>
      <c r="J28" s="42"/>
      <c r="K28" s="40" t="n">
        <v>17710</v>
      </c>
      <c r="L28" s="39" t="n">
        <f aca="false">G28</f>
        <v>20421.86</v>
      </c>
      <c r="M28" s="39"/>
      <c r="N28" s="39"/>
      <c r="O28" s="43" t="n">
        <f aca="false">(I28+L28)-(J28+M28+N28)</f>
        <v>20421.86</v>
      </c>
    </row>
    <row r="29" customFormat="false" ht="18.75" hidden="false" customHeight="true" outlineLevel="0" collapsed="false">
      <c r="A29" s="34" t="n">
        <v>24</v>
      </c>
      <c r="B29" s="34" t="s">
        <v>114</v>
      </c>
      <c r="C29" s="35" t="s">
        <v>115</v>
      </c>
      <c r="D29" s="36" t="s">
        <v>25</v>
      </c>
      <c r="E29" s="37" t="s">
        <v>116</v>
      </c>
      <c r="F29" s="38" t="s">
        <v>117</v>
      </c>
      <c r="G29" s="39" t="n">
        <v>2360</v>
      </c>
      <c r="H29" s="42"/>
      <c r="I29" s="42"/>
      <c r="J29" s="42"/>
      <c r="K29" s="40" t="n">
        <v>17711</v>
      </c>
      <c r="L29" s="39" t="n">
        <f aca="false">G29</f>
        <v>2360</v>
      </c>
      <c r="M29" s="39"/>
      <c r="N29" s="39"/>
      <c r="O29" s="43" t="n">
        <f aca="false">(I29+L29)-(J29+M29+N29)</f>
        <v>2360</v>
      </c>
    </row>
    <row r="30" customFormat="false" ht="18.75" hidden="false" customHeight="true" outlineLevel="0" collapsed="false">
      <c r="A30" s="34" t="n">
        <v>25</v>
      </c>
      <c r="B30" s="34" t="s">
        <v>118</v>
      </c>
      <c r="C30" s="35" t="s">
        <v>119</v>
      </c>
      <c r="D30" s="36" t="s">
        <v>25</v>
      </c>
      <c r="E30" s="37" t="s">
        <v>120</v>
      </c>
      <c r="F30" s="38" t="s">
        <v>121</v>
      </c>
      <c r="G30" s="39" t="n">
        <v>1670.46</v>
      </c>
      <c r="H30" s="42"/>
      <c r="I30" s="42"/>
      <c r="J30" s="42"/>
      <c r="K30" s="40" t="n">
        <v>17712</v>
      </c>
      <c r="L30" s="39" t="n">
        <f aca="false">G30</f>
        <v>1670.46</v>
      </c>
      <c r="M30" s="39"/>
      <c r="N30" s="39"/>
      <c r="O30" s="43" t="n">
        <f aca="false">(I30+L30)-(J30+M30+N30)</f>
        <v>1670.46</v>
      </c>
    </row>
    <row r="31" customFormat="false" ht="18.75" hidden="false" customHeight="true" outlineLevel="0" collapsed="false">
      <c r="A31" s="34" t="n">
        <v>26</v>
      </c>
      <c r="B31" s="34" t="s">
        <v>122</v>
      </c>
      <c r="C31" s="35" t="s">
        <v>123</v>
      </c>
      <c r="D31" s="36" t="s">
        <v>25</v>
      </c>
      <c r="E31" s="37" t="s">
        <v>124</v>
      </c>
      <c r="F31" s="38" t="s">
        <v>125</v>
      </c>
      <c r="G31" s="39" t="n">
        <v>1538.05</v>
      </c>
      <c r="H31" s="42"/>
      <c r="I31" s="42"/>
      <c r="J31" s="42"/>
      <c r="K31" s="40" t="n">
        <v>17713</v>
      </c>
      <c r="L31" s="39" t="n">
        <f aca="false">G31</f>
        <v>1538.05</v>
      </c>
      <c r="M31" s="39"/>
      <c r="N31" s="39"/>
      <c r="O31" s="43" t="n">
        <f aca="false">(I31+L31)-(J31+M31+N31)</f>
        <v>1538.05</v>
      </c>
    </row>
    <row r="32" customFormat="false" ht="18.75" hidden="false" customHeight="true" outlineLevel="0" collapsed="false">
      <c r="A32" s="34" t="n">
        <v>27</v>
      </c>
      <c r="B32" s="34" t="s">
        <v>126</v>
      </c>
      <c r="C32" s="35" t="s">
        <v>127</v>
      </c>
      <c r="D32" s="36" t="s">
        <v>25</v>
      </c>
      <c r="E32" s="37" t="s">
        <v>128</v>
      </c>
      <c r="F32" s="38" t="s">
        <v>129</v>
      </c>
      <c r="G32" s="39" t="n">
        <v>23481.76</v>
      </c>
      <c r="H32" s="42"/>
      <c r="I32" s="42"/>
      <c r="J32" s="42"/>
      <c r="K32" s="40" t="n">
        <v>17714</v>
      </c>
      <c r="L32" s="39" t="n">
        <f aca="false">G32</f>
        <v>23481.76</v>
      </c>
      <c r="M32" s="39"/>
      <c r="N32" s="39"/>
      <c r="O32" s="43" t="n">
        <f aca="false">(I32+L32)-(J32+M32+N32)</f>
        <v>23481.76</v>
      </c>
    </row>
    <row r="33" s="32" customFormat="true" ht="18.75" hidden="false" customHeight="true" outlineLevel="0" collapsed="false">
      <c r="A33" s="22" t="n">
        <v>28</v>
      </c>
      <c r="B33" s="22" t="s">
        <v>130</v>
      </c>
      <c r="C33" s="23" t="s">
        <v>131</v>
      </c>
      <c r="D33" s="24" t="s">
        <v>25</v>
      </c>
      <c r="E33" s="25" t="s">
        <v>132</v>
      </c>
      <c r="F33" s="26" t="s">
        <v>133</v>
      </c>
      <c r="G33" s="27" t="n">
        <v>8833.35</v>
      </c>
      <c r="H33" s="30"/>
      <c r="I33" s="30"/>
      <c r="J33" s="30"/>
      <c r="K33" s="28" t="n">
        <v>17715</v>
      </c>
      <c r="L33" s="27" t="n">
        <f aca="false">G33</f>
        <v>8833.35</v>
      </c>
      <c r="M33" s="27" t="n">
        <v>8833.35</v>
      </c>
      <c r="N33" s="27"/>
      <c r="O33" s="31" t="n">
        <f aca="false">(I33+L33)-(J33+M33+N33)</f>
        <v>0</v>
      </c>
      <c r="Q33" s="33"/>
      <c r="R33" s="33"/>
    </row>
    <row r="34" customFormat="false" ht="18.75" hidden="false" customHeight="true" outlineLevel="0" collapsed="false">
      <c r="A34" s="34" t="n">
        <v>29</v>
      </c>
      <c r="B34" s="34" t="s">
        <v>134</v>
      </c>
      <c r="C34" s="35" t="s">
        <v>135</v>
      </c>
      <c r="D34" s="36" t="s">
        <v>25</v>
      </c>
      <c r="E34" s="37" t="s">
        <v>136</v>
      </c>
      <c r="F34" s="38" t="s">
        <v>137</v>
      </c>
      <c r="G34" s="39" t="n">
        <v>35697.9600000002</v>
      </c>
      <c r="H34" s="42"/>
      <c r="I34" s="42"/>
      <c r="J34" s="42"/>
      <c r="K34" s="40" t="n">
        <v>17716</v>
      </c>
      <c r="L34" s="39" t="n">
        <f aca="false">G34</f>
        <v>35697.9600000002</v>
      </c>
      <c r="M34" s="39"/>
      <c r="N34" s="39"/>
      <c r="O34" s="43" t="n">
        <f aca="false">(I34+L34)-(J34+M34+N34)</f>
        <v>35697.9600000002</v>
      </c>
    </row>
    <row r="35" s="32" customFormat="true" ht="18.75" hidden="false" customHeight="true" outlineLevel="0" collapsed="false">
      <c r="A35" s="22" t="n">
        <v>30</v>
      </c>
      <c r="B35" s="22" t="s">
        <v>138</v>
      </c>
      <c r="C35" s="23" t="s">
        <v>139</v>
      </c>
      <c r="D35" s="24" t="s">
        <v>25</v>
      </c>
      <c r="E35" s="25" t="s">
        <v>140</v>
      </c>
      <c r="F35" s="26" t="s">
        <v>141</v>
      </c>
      <c r="G35" s="27" t="n">
        <v>1284.28</v>
      </c>
      <c r="H35" s="30"/>
      <c r="I35" s="30"/>
      <c r="J35" s="30"/>
      <c r="K35" s="28" t="n">
        <v>17717</v>
      </c>
      <c r="L35" s="27" t="n">
        <f aca="false">G35</f>
        <v>1284.28</v>
      </c>
      <c r="M35" s="27" t="n">
        <v>1284.28</v>
      </c>
      <c r="N35" s="27"/>
      <c r="O35" s="31" t="n">
        <f aca="false">(I35+L35)-(J35+M35+N35)</f>
        <v>0</v>
      </c>
      <c r="Q35" s="33"/>
      <c r="R35" s="33"/>
    </row>
    <row r="36" customFormat="false" ht="18.75" hidden="false" customHeight="true" outlineLevel="0" collapsed="false">
      <c r="A36" s="34" t="n">
        <v>31</v>
      </c>
      <c r="B36" s="34" t="s">
        <v>142</v>
      </c>
      <c r="C36" s="35" t="s">
        <v>143</v>
      </c>
      <c r="D36" s="36" t="s">
        <v>25</v>
      </c>
      <c r="E36" s="37" t="s">
        <v>144</v>
      </c>
      <c r="F36" s="38" t="s">
        <v>145</v>
      </c>
      <c r="G36" s="39" t="n">
        <v>10918.13</v>
      </c>
      <c r="H36" s="42"/>
      <c r="I36" s="42"/>
      <c r="J36" s="42"/>
      <c r="K36" s="40" t="n">
        <v>17718</v>
      </c>
      <c r="L36" s="39" t="n">
        <f aca="false">G36</f>
        <v>10918.13</v>
      </c>
      <c r="M36" s="39"/>
      <c r="N36" s="39"/>
      <c r="O36" s="43" t="n">
        <f aca="false">(I36+L36)-(J36+M36+N36)</f>
        <v>10918.13</v>
      </c>
    </row>
    <row r="37" customFormat="false" ht="18.75" hidden="false" customHeight="true" outlineLevel="0" collapsed="false">
      <c r="A37" s="34" t="n">
        <v>32</v>
      </c>
      <c r="B37" s="34" t="s">
        <v>146</v>
      </c>
      <c r="C37" s="35" t="s">
        <v>147</v>
      </c>
      <c r="D37" s="36" t="s">
        <v>148</v>
      </c>
      <c r="E37" s="37" t="s">
        <v>149</v>
      </c>
      <c r="F37" s="38" t="s">
        <v>150</v>
      </c>
      <c r="G37" s="39" t="n">
        <v>9073.02</v>
      </c>
      <c r="H37" s="42"/>
      <c r="I37" s="42"/>
      <c r="J37" s="42"/>
      <c r="K37" s="40" t="n">
        <v>17719</v>
      </c>
      <c r="L37" s="39" t="n">
        <f aca="false">G37</f>
        <v>9073.02</v>
      </c>
      <c r="M37" s="39"/>
      <c r="N37" s="39"/>
      <c r="O37" s="43" t="n">
        <f aca="false">(I37+L37)-(J37+M37+N37)</f>
        <v>9073.02</v>
      </c>
    </row>
    <row r="38" s="32" customFormat="true" ht="18.75" hidden="false" customHeight="true" outlineLevel="0" collapsed="false">
      <c r="A38" s="22" t="n">
        <v>33</v>
      </c>
      <c r="B38" s="22" t="s">
        <v>151</v>
      </c>
      <c r="C38" s="23" t="s">
        <v>152</v>
      </c>
      <c r="D38" s="24" t="s">
        <v>148</v>
      </c>
      <c r="E38" s="25" t="s">
        <v>153</v>
      </c>
      <c r="F38" s="26" t="s">
        <v>154</v>
      </c>
      <c r="G38" s="27" t="n">
        <v>56190.79</v>
      </c>
      <c r="H38" s="30"/>
      <c r="I38" s="30"/>
      <c r="J38" s="30"/>
      <c r="K38" s="28" t="n">
        <v>17720</v>
      </c>
      <c r="L38" s="27" t="n">
        <f aca="false">G38</f>
        <v>56190.79</v>
      </c>
      <c r="M38" s="27" t="n">
        <v>56190.79</v>
      </c>
      <c r="N38" s="27"/>
      <c r="O38" s="31" t="n">
        <f aca="false">(I38+L38)-(J38+M38+N38)</f>
        <v>0</v>
      </c>
      <c r="Q38" s="33"/>
      <c r="R38" s="33"/>
    </row>
    <row r="39" customFormat="false" ht="18.75" hidden="false" customHeight="true" outlineLevel="0" collapsed="false">
      <c r="A39" s="34" t="n">
        <v>34</v>
      </c>
      <c r="B39" s="34" t="s">
        <v>155</v>
      </c>
      <c r="C39" s="35" t="s">
        <v>156</v>
      </c>
      <c r="D39" s="36" t="s">
        <v>148</v>
      </c>
      <c r="E39" s="37" t="s">
        <v>157</v>
      </c>
      <c r="F39" s="38" t="s">
        <v>158</v>
      </c>
      <c r="G39" s="39" t="n">
        <v>7223.42</v>
      </c>
      <c r="H39" s="42"/>
      <c r="I39" s="42"/>
      <c r="J39" s="42"/>
      <c r="K39" s="40" t="n">
        <v>17721</v>
      </c>
      <c r="L39" s="39" t="n">
        <f aca="false">G39</f>
        <v>7223.42</v>
      </c>
      <c r="M39" s="39"/>
      <c r="N39" s="39"/>
      <c r="O39" s="43" t="n">
        <f aca="false">(I39+L39)-(J39+M39+N39)</f>
        <v>7223.42</v>
      </c>
    </row>
    <row r="40" customFormat="false" ht="18.75" hidden="false" customHeight="true" outlineLevel="0" collapsed="false">
      <c r="A40" s="34" t="n">
        <v>35</v>
      </c>
      <c r="B40" s="34" t="s">
        <v>159</v>
      </c>
      <c r="C40" s="35" t="s">
        <v>160</v>
      </c>
      <c r="D40" s="36" t="s">
        <v>148</v>
      </c>
      <c r="E40" s="37" t="s">
        <v>161</v>
      </c>
      <c r="F40" s="38" t="s">
        <v>162</v>
      </c>
      <c r="G40" s="39" t="n">
        <v>19140.05</v>
      </c>
      <c r="H40" s="42"/>
      <c r="I40" s="42"/>
      <c r="J40" s="42"/>
      <c r="K40" s="40" t="n">
        <v>17722</v>
      </c>
      <c r="L40" s="39" t="n">
        <f aca="false">G40</f>
        <v>19140.05</v>
      </c>
      <c r="M40" s="39"/>
      <c r="N40" s="39"/>
      <c r="O40" s="43" t="n">
        <f aca="false">(I40+L40)-(J40+M40+N40)</f>
        <v>19140.05</v>
      </c>
    </row>
    <row r="41" customFormat="false" ht="18.75" hidden="false" customHeight="true" outlineLevel="0" collapsed="false">
      <c r="A41" s="34" t="n">
        <v>36</v>
      </c>
      <c r="B41" s="34" t="s">
        <v>163</v>
      </c>
      <c r="C41" s="35" t="s">
        <v>164</v>
      </c>
      <c r="D41" s="36" t="s">
        <v>148</v>
      </c>
      <c r="E41" s="37" t="s">
        <v>165</v>
      </c>
      <c r="F41" s="38" t="s">
        <v>166</v>
      </c>
      <c r="G41" s="39" t="n">
        <v>8012.2</v>
      </c>
      <c r="H41" s="42"/>
      <c r="I41" s="42"/>
      <c r="J41" s="42"/>
      <c r="K41" s="40" t="n">
        <v>17723</v>
      </c>
      <c r="L41" s="39" t="n">
        <f aca="false">G41</f>
        <v>8012.2</v>
      </c>
      <c r="M41" s="39"/>
      <c r="N41" s="39"/>
      <c r="O41" s="43" t="n">
        <f aca="false">(I41+L41)-(J41+M41+N41)</f>
        <v>8012.2</v>
      </c>
    </row>
    <row r="42" s="32" customFormat="true" ht="18.75" hidden="false" customHeight="true" outlineLevel="0" collapsed="false">
      <c r="A42" s="22" t="n">
        <v>37</v>
      </c>
      <c r="B42" s="22" t="s">
        <v>167</v>
      </c>
      <c r="C42" s="23" t="s">
        <v>168</v>
      </c>
      <c r="D42" s="24" t="s">
        <v>148</v>
      </c>
      <c r="E42" s="25" t="s">
        <v>169</v>
      </c>
      <c r="F42" s="26" t="s">
        <v>170</v>
      </c>
      <c r="G42" s="27" t="n">
        <v>8960.7</v>
      </c>
      <c r="H42" s="30"/>
      <c r="I42" s="30"/>
      <c r="J42" s="30"/>
      <c r="K42" s="28" t="n">
        <v>17724</v>
      </c>
      <c r="L42" s="27" t="n">
        <f aca="false">G42</f>
        <v>8960.7</v>
      </c>
      <c r="M42" s="27" t="n">
        <v>8960.7</v>
      </c>
      <c r="N42" s="27"/>
      <c r="O42" s="31" t="n">
        <f aca="false">(I42+L42)-(J42+M42+N42)</f>
        <v>0</v>
      </c>
      <c r="Q42" s="33"/>
      <c r="R42" s="33"/>
    </row>
    <row r="43" s="32" customFormat="true" ht="18.75" hidden="false" customHeight="true" outlineLevel="0" collapsed="false">
      <c r="A43" s="22" t="n">
        <v>38</v>
      </c>
      <c r="B43" s="22" t="s">
        <v>171</v>
      </c>
      <c r="C43" s="23" t="s">
        <v>172</v>
      </c>
      <c r="D43" s="24" t="s">
        <v>148</v>
      </c>
      <c r="E43" s="25" t="s">
        <v>173</v>
      </c>
      <c r="F43" s="26" t="s">
        <v>174</v>
      </c>
      <c r="G43" s="27" t="n">
        <v>15412.2</v>
      </c>
      <c r="H43" s="30"/>
      <c r="I43" s="30"/>
      <c r="J43" s="30"/>
      <c r="K43" s="28" t="n">
        <v>17725</v>
      </c>
      <c r="L43" s="27" t="n">
        <f aca="false">G43</f>
        <v>15412.2</v>
      </c>
      <c r="M43" s="27" t="n">
        <v>15412.2</v>
      </c>
      <c r="N43" s="27"/>
      <c r="O43" s="31" t="n">
        <f aca="false">(I43+L43)-(J43+M43+N43)</f>
        <v>0</v>
      </c>
      <c r="Q43" s="33"/>
      <c r="R43" s="33"/>
    </row>
    <row r="44" customFormat="false" ht="18.75" hidden="false" customHeight="true" outlineLevel="0" collapsed="false">
      <c r="A44" s="34" t="n">
        <v>39</v>
      </c>
      <c r="B44" s="34" t="s">
        <v>175</v>
      </c>
      <c r="C44" s="35" t="s">
        <v>176</v>
      </c>
      <c r="D44" s="36" t="s">
        <v>148</v>
      </c>
      <c r="E44" s="37" t="s">
        <v>177</v>
      </c>
      <c r="F44" s="38" t="s">
        <v>178</v>
      </c>
      <c r="G44" s="39" t="n">
        <v>7728.42</v>
      </c>
      <c r="H44" s="42"/>
      <c r="I44" s="42"/>
      <c r="J44" s="42"/>
      <c r="K44" s="40" t="n">
        <v>17726</v>
      </c>
      <c r="L44" s="39" t="n">
        <f aca="false">G44</f>
        <v>7728.42</v>
      </c>
      <c r="M44" s="39"/>
      <c r="N44" s="39"/>
      <c r="O44" s="43" t="n">
        <f aca="false">(I44+L44)-(J44+M44+N44)</f>
        <v>7728.42</v>
      </c>
    </row>
    <row r="45" s="32" customFormat="true" ht="18.75" hidden="false" customHeight="true" outlineLevel="0" collapsed="false">
      <c r="A45" s="22" t="n">
        <v>40</v>
      </c>
      <c r="B45" s="22" t="s">
        <v>179</v>
      </c>
      <c r="C45" s="23" t="s">
        <v>180</v>
      </c>
      <c r="D45" s="24" t="s">
        <v>148</v>
      </c>
      <c r="E45" s="25" t="s">
        <v>181</v>
      </c>
      <c r="F45" s="26" t="s">
        <v>182</v>
      </c>
      <c r="G45" s="27" t="n">
        <v>32120.62</v>
      </c>
      <c r="H45" s="30"/>
      <c r="I45" s="30"/>
      <c r="J45" s="30"/>
      <c r="K45" s="28" t="n">
        <v>17727</v>
      </c>
      <c r="L45" s="27" t="n">
        <f aca="false">G45</f>
        <v>32120.62</v>
      </c>
      <c r="M45" s="27" t="n">
        <v>32120.62</v>
      </c>
      <c r="N45" s="27"/>
      <c r="O45" s="31" t="n">
        <f aca="false">(I45+L45)-(J45+M45+N45)</f>
        <v>0</v>
      </c>
      <c r="Q45" s="33"/>
      <c r="R45" s="33"/>
    </row>
    <row r="46" customFormat="false" ht="18.75" hidden="false" customHeight="true" outlineLevel="0" collapsed="false">
      <c r="A46" s="34" t="n">
        <v>41</v>
      </c>
      <c r="B46" s="34" t="s">
        <v>183</v>
      </c>
      <c r="C46" s="35" t="s">
        <v>184</v>
      </c>
      <c r="D46" s="36" t="s">
        <v>148</v>
      </c>
      <c r="E46" s="37" t="s">
        <v>185</v>
      </c>
      <c r="F46" s="38" t="s">
        <v>186</v>
      </c>
      <c r="G46" s="39" t="n">
        <v>18099.76</v>
      </c>
      <c r="H46" s="42"/>
      <c r="I46" s="42"/>
      <c r="J46" s="42"/>
      <c r="K46" s="40" t="n">
        <v>17728</v>
      </c>
      <c r="L46" s="39" t="n">
        <f aca="false">G46</f>
        <v>18099.76</v>
      </c>
      <c r="M46" s="39"/>
      <c r="N46" s="39"/>
      <c r="O46" s="43" t="n">
        <f aca="false">(I46+L46)-(J46+M46+N46)</f>
        <v>18099.76</v>
      </c>
    </row>
    <row r="47" s="32" customFormat="true" ht="18.75" hidden="false" customHeight="true" outlineLevel="0" collapsed="false">
      <c r="A47" s="22" t="n">
        <v>42</v>
      </c>
      <c r="B47" s="22" t="s">
        <v>187</v>
      </c>
      <c r="C47" s="23" t="s">
        <v>188</v>
      </c>
      <c r="D47" s="24" t="s">
        <v>148</v>
      </c>
      <c r="E47" s="25" t="s">
        <v>189</v>
      </c>
      <c r="F47" s="26" t="s">
        <v>190</v>
      </c>
      <c r="G47" s="27" t="n">
        <v>6542.17</v>
      </c>
      <c r="H47" s="30"/>
      <c r="I47" s="30"/>
      <c r="J47" s="30"/>
      <c r="K47" s="28" t="n">
        <v>17729</v>
      </c>
      <c r="L47" s="27" t="n">
        <f aca="false">G47</f>
        <v>6542.17</v>
      </c>
      <c r="M47" s="27" t="n">
        <v>6447.19</v>
      </c>
      <c r="N47" s="27" t="n">
        <v>94.98</v>
      </c>
      <c r="O47" s="31" t="n">
        <f aca="false">(I47+L47)-(J47+M47+N47)</f>
        <v>0</v>
      </c>
      <c r="Q47" s="33"/>
      <c r="R47" s="33"/>
    </row>
    <row r="48" customFormat="false" ht="18.75" hidden="false" customHeight="true" outlineLevel="0" collapsed="false">
      <c r="A48" s="34" t="n">
        <v>43</v>
      </c>
      <c r="B48" s="34" t="s">
        <v>191</v>
      </c>
      <c r="C48" s="35" t="s">
        <v>192</v>
      </c>
      <c r="D48" s="36" t="s">
        <v>148</v>
      </c>
      <c r="E48" s="37" t="s">
        <v>193</v>
      </c>
      <c r="F48" s="38" t="s">
        <v>194</v>
      </c>
      <c r="G48" s="39" t="n">
        <v>12909</v>
      </c>
      <c r="H48" s="42"/>
      <c r="I48" s="42"/>
      <c r="J48" s="42"/>
      <c r="K48" s="40" t="n">
        <v>17730</v>
      </c>
      <c r="L48" s="39" t="n">
        <f aca="false">G48</f>
        <v>12909</v>
      </c>
      <c r="M48" s="39"/>
      <c r="N48" s="39"/>
      <c r="O48" s="43" t="n">
        <f aca="false">(I48+L48)-(J48+M48+N48)</f>
        <v>12909</v>
      </c>
    </row>
    <row r="49" customFormat="false" ht="18.75" hidden="false" customHeight="true" outlineLevel="0" collapsed="false">
      <c r="A49" s="34" t="n">
        <v>44</v>
      </c>
      <c r="B49" s="34" t="s">
        <v>195</v>
      </c>
      <c r="C49" s="35" t="s">
        <v>196</v>
      </c>
      <c r="D49" s="36" t="s">
        <v>148</v>
      </c>
      <c r="E49" s="37" t="s">
        <v>197</v>
      </c>
      <c r="F49" s="38" t="s">
        <v>198</v>
      </c>
      <c r="G49" s="39" t="n">
        <v>11141.83</v>
      </c>
      <c r="H49" s="42"/>
      <c r="I49" s="42"/>
      <c r="J49" s="42"/>
      <c r="K49" s="40" t="n">
        <v>17731</v>
      </c>
      <c r="L49" s="39" t="n">
        <f aca="false">G49</f>
        <v>11141.83</v>
      </c>
      <c r="M49" s="39"/>
      <c r="N49" s="39"/>
      <c r="O49" s="43" t="n">
        <f aca="false">(I49+L49)-(J49+M49+N49)</f>
        <v>11141.83</v>
      </c>
    </row>
    <row r="50" customFormat="false" ht="18.75" hidden="false" customHeight="true" outlineLevel="0" collapsed="false">
      <c r="A50" s="34" t="n">
        <v>45</v>
      </c>
      <c r="B50" s="34" t="s">
        <v>199</v>
      </c>
      <c r="C50" s="35" t="s">
        <v>200</v>
      </c>
      <c r="D50" s="36" t="s">
        <v>148</v>
      </c>
      <c r="E50" s="37" t="s">
        <v>201</v>
      </c>
      <c r="F50" s="38" t="s">
        <v>202</v>
      </c>
      <c r="G50" s="39" t="n">
        <v>1824.45999999999</v>
      </c>
      <c r="H50" s="42"/>
      <c r="I50" s="42"/>
      <c r="J50" s="42"/>
      <c r="K50" s="40" t="n">
        <v>17732</v>
      </c>
      <c r="L50" s="39" t="n">
        <f aca="false">G50</f>
        <v>1824.45999999999</v>
      </c>
      <c r="M50" s="39"/>
      <c r="N50" s="39"/>
      <c r="O50" s="43" t="n">
        <f aca="false">(I50+L50)-(J50+M50+N50)</f>
        <v>1824.45999999999</v>
      </c>
    </row>
    <row r="51" customFormat="false" ht="18.75" hidden="false" customHeight="true" outlineLevel="0" collapsed="false">
      <c r="A51" s="34" t="n">
        <v>46</v>
      </c>
      <c r="B51" s="34" t="s">
        <v>203</v>
      </c>
      <c r="C51" s="35" t="s">
        <v>204</v>
      </c>
      <c r="D51" s="36" t="s">
        <v>148</v>
      </c>
      <c r="E51" s="37" t="s">
        <v>205</v>
      </c>
      <c r="F51" s="38" t="s">
        <v>206</v>
      </c>
      <c r="G51" s="39" t="n">
        <v>5635.14</v>
      </c>
      <c r="H51" s="42"/>
      <c r="I51" s="42"/>
      <c r="J51" s="42"/>
      <c r="K51" s="40" t="n">
        <v>17733</v>
      </c>
      <c r="L51" s="39" t="n">
        <f aca="false">G51</f>
        <v>5635.14</v>
      </c>
      <c r="M51" s="39"/>
      <c r="N51" s="39"/>
      <c r="O51" s="43" t="n">
        <f aca="false">(I51+L51)-(J51+M51+N51)</f>
        <v>5635.14</v>
      </c>
    </row>
    <row r="52" customFormat="false" ht="18.75" hidden="false" customHeight="true" outlineLevel="0" collapsed="false">
      <c r="A52" s="34" t="n">
        <v>47</v>
      </c>
      <c r="B52" s="34" t="s">
        <v>207</v>
      </c>
      <c r="C52" s="35" t="s">
        <v>208</v>
      </c>
      <c r="D52" s="36" t="s">
        <v>148</v>
      </c>
      <c r="E52" s="37" t="s">
        <v>209</v>
      </c>
      <c r="F52" s="38" t="s">
        <v>210</v>
      </c>
      <c r="G52" s="39" t="n">
        <v>1689.29000000001</v>
      </c>
      <c r="H52" s="42"/>
      <c r="I52" s="42"/>
      <c r="J52" s="42"/>
      <c r="K52" s="40" t="n">
        <v>17734</v>
      </c>
      <c r="L52" s="39" t="n">
        <f aca="false">G52</f>
        <v>1689.29000000001</v>
      </c>
      <c r="M52" s="39"/>
      <c r="N52" s="39"/>
      <c r="O52" s="43" t="n">
        <f aca="false">(I52+L52)-(J52+M52+N52)</f>
        <v>1689.29000000001</v>
      </c>
    </row>
    <row r="53" customFormat="false" ht="18.75" hidden="false" customHeight="true" outlineLevel="0" collapsed="false">
      <c r="A53" s="34" t="n">
        <v>48</v>
      </c>
      <c r="B53" s="34" t="n">
        <v>356</v>
      </c>
      <c r="C53" s="35" t="s">
        <v>211</v>
      </c>
      <c r="D53" s="36" t="s">
        <v>148</v>
      </c>
      <c r="E53" s="37" t="s">
        <v>212</v>
      </c>
      <c r="F53" s="38" t="s">
        <v>213</v>
      </c>
      <c r="G53" s="39" t="n">
        <v>4666.71</v>
      </c>
      <c r="H53" s="42"/>
      <c r="I53" s="42"/>
      <c r="J53" s="42"/>
      <c r="K53" s="40" t="n">
        <v>17735</v>
      </c>
      <c r="L53" s="39" t="n">
        <f aca="false">G53</f>
        <v>4666.71</v>
      </c>
      <c r="M53" s="39"/>
      <c r="N53" s="39"/>
      <c r="O53" s="43" t="n">
        <f aca="false">(I53+L53)-(J53+M53+N53)</f>
        <v>4666.71</v>
      </c>
    </row>
    <row r="54" s="32" customFormat="true" ht="18.75" hidden="false" customHeight="true" outlineLevel="0" collapsed="false">
      <c r="A54" s="22" t="n">
        <v>49</v>
      </c>
      <c r="B54" s="22" t="s">
        <v>214</v>
      </c>
      <c r="C54" s="23" t="s">
        <v>215</v>
      </c>
      <c r="D54" s="24" t="s">
        <v>148</v>
      </c>
      <c r="E54" s="25" t="s">
        <v>216</v>
      </c>
      <c r="F54" s="26" t="s">
        <v>217</v>
      </c>
      <c r="G54" s="27" t="n">
        <v>2811.71</v>
      </c>
      <c r="H54" s="30"/>
      <c r="I54" s="30"/>
      <c r="J54" s="30"/>
      <c r="K54" s="28" t="n">
        <v>17736</v>
      </c>
      <c r="L54" s="27" t="n">
        <f aca="false">G54</f>
        <v>2811.71</v>
      </c>
      <c r="M54" s="27" t="n">
        <v>2169.1</v>
      </c>
      <c r="N54" s="27"/>
      <c r="O54" s="31" t="n">
        <f aca="false">(I54+L54)-(J54+M54+N54)</f>
        <v>642.609999999996</v>
      </c>
      <c r="Q54" s="33"/>
      <c r="R54" s="33"/>
    </row>
    <row r="55" customFormat="false" ht="18.75" hidden="false" customHeight="true" outlineLevel="0" collapsed="false">
      <c r="A55" s="34" t="n">
        <v>50</v>
      </c>
      <c r="B55" s="34" t="s">
        <v>218</v>
      </c>
      <c r="C55" s="35" t="s">
        <v>219</v>
      </c>
      <c r="D55" s="36" t="s">
        <v>148</v>
      </c>
      <c r="E55" s="37" t="s">
        <v>220</v>
      </c>
      <c r="F55" s="38" t="s">
        <v>221</v>
      </c>
      <c r="G55" s="39" t="n">
        <v>5368.99</v>
      </c>
      <c r="H55" s="42"/>
      <c r="I55" s="42"/>
      <c r="J55" s="42"/>
      <c r="K55" s="40" t="n">
        <v>17737</v>
      </c>
      <c r="L55" s="39" t="n">
        <f aca="false">G55</f>
        <v>5368.99</v>
      </c>
      <c r="M55" s="39"/>
      <c r="N55" s="39"/>
      <c r="O55" s="43" t="n">
        <f aca="false">(I55+L55)-(J55+M55+N55)</f>
        <v>5368.99</v>
      </c>
    </row>
    <row r="56" customFormat="false" ht="18.75" hidden="false" customHeight="true" outlineLevel="0" collapsed="false">
      <c r="A56" s="34" t="n">
        <v>51</v>
      </c>
      <c r="B56" s="34" t="s">
        <v>222</v>
      </c>
      <c r="C56" s="35" t="s">
        <v>223</v>
      </c>
      <c r="D56" s="36" t="s">
        <v>148</v>
      </c>
      <c r="E56" s="37" t="s">
        <v>224</v>
      </c>
      <c r="F56" s="38" t="s">
        <v>225</v>
      </c>
      <c r="G56" s="39" t="n">
        <v>83225.27</v>
      </c>
      <c r="H56" s="42"/>
      <c r="I56" s="42"/>
      <c r="J56" s="42"/>
      <c r="K56" s="40" t="n">
        <v>17738</v>
      </c>
      <c r="L56" s="39" t="n">
        <f aca="false">G56</f>
        <v>83225.27</v>
      </c>
      <c r="M56" s="39"/>
      <c r="N56" s="39"/>
      <c r="O56" s="43" t="n">
        <f aca="false">(I56+L56)-(J56+M56+N56)</f>
        <v>83225.27</v>
      </c>
    </row>
    <row r="57" customFormat="false" ht="18.75" hidden="false" customHeight="true" outlineLevel="0" collapsed="false">
      <c r="A57" s="34" t="n">
        <v>52</v>
      </c>
      <c r="B57" s="34" t="s">
        <v>226</v>
      </c>
      <c r="C57" s="35" t="s">
        <v>227</v>
      </c>
      <c r="D57" s="36" t="s">
        <v>148</v>
      </c>
      <c r="E57" s="37" t="s">
        <v>228</v>
      </c>
      <c r="F57" s="38" t="s">
        <v>229</v>
      </c>
      <c r="G57" s="39" t="n">
        <v>19803.9</v>
      </c>
      <c r="H57" s="42"/>
      <c r="I57" s="42"/>
      <c r="J57" s="42"/>
      <c r="K57" s="40" t="n">
        <v>17739</v>
      </c>
      <c r="L57" s="39" t="n">
        <f aca="false">G57</f>
        <v>19803.9</v>
      </c>
      <c r="M57" s="39"/>
      <c r="N57" s="39"/>
      <c r="O57" s="43" t="n">
        <f aca="false">(I57+L57)-(J57+M57+N57)</f>
        <v>19803.9</v>
      </c>
    </row>
    <row r="58" customFormat="false" ht="18.75" hidden="false" customHeight="true" outlineLevel="0" collapsed="false">
      <c r="A58" s="34" t="n">
        <v>53</v>
      </c>
      <c r="B58" s="34" t="s">
        <v>230</v>
      </c>
      <c r="C58" s="35" t="s">
        <v>231</v>
      </c>
      <c r="D58" s="36" t="s">
        <v>148</v>
      </c>
      <c r="E58" s="37" t="s">
        <v>232</v>
      </c>
      <c r="F58" s="38" t="s">
        <v>233</v>
      </c>
      <c r="G58" s="39" t="n">
        <v>5793</v>
      </c>
      <c r="H58" s="42"/>
      <c r="I58" s="42"/>
      <c r="J58" s="42"/>
      <c r="K58" s="40" t="n">
        <v>17740</v>
      </c>
      <c r="L58" s="39" t="n">
        <f aca="false">G58</f>
        <v>5793</v>
      </c>
      <c r="M58" s="39"/>
      <c r="N58" s="39"/>
      <c r="O58" s="43" t="n">
        <f aca="false">(I58+L58)-(J58+M58+N58)</f>
        <v>5793</v>
      </c>
    </row>
    <row r="59" customFormat="false" ht="18.75" hidden="false" customHeight="true" outlineLevel="0" collapsed="false">
      <c r="A59" s="34" t="n">
        <v>54</v>
      </c>
      <c r="B59" s="34" t="s">
        <v>234</v>
      </c>
      <c r="C59" s="35" t="s">
        <v>235</v>
      </c>
      <c r="D59" s="36" t="s">
        <v>236</v>
      </c>
      <c r="E59" s="37" t="s">
        <v>237</v>
      </c>
      <c r="F59" s="38" t="s">
        <v>238</v>
      </c>
      <c r="G59" s="39" t="n">
        <v>2387.13000000001</v>
      </c>
      <c r="H59" s="42"/>
      <c r="I59" s="42"/>
      <c r="J59" s="42"/>
      <c r="K59" s="40" t="n">
        <v>17741</v>
      </c>
      <c r="L59" s="39" t="n">
        <f aca="false">G59</f>
        <v>2387.13000000001</v>
      </c>
      <c r="M59" s="39"/>
      <c r="N59" s="39"/>
      <c r="O59" s="43" t="n">
        <f aca="false">(I59+L59)-(J59+M59+N59)</f>
        <v>2387.13000000001</v>
      </c>
    </row>
    <row r="60" s="32" customFormat="true" ht="18.75" hidden="false" customHeight="true" outlineLevel="0" collapsed="false">
      <c r="A60" s="22" t="n">
        <v>55</v>
      </c>
      <c r="B60" s="22" t="n">
        <v>1104</v>
      </c>
      <c r="C60" s="23" t="s">
        <v>239</v>
      </c>
      <c r="D60" s="24" t="s">
        <v>236</v>
      </c>
      <c r="E60" s="25" t="s">
        <v>240</v>
      </c>
      <c r="F60" s="26" t="s">
        <v>241</v>
      </c>
      <c r="G60" s="27" t="n">
        <v>8821.95</v>
      </c>
      <c r="H60" s="30"/>
      <c r="I60" s="30"/>
      <c r="J60" s="30"/>
      <c r="K60" s="28" t="n">
        <v>17742</v>
      </c>
      <c r="L60" s="27" t="n">
        <f aca="false">G60</f>
        <v>8821.95</v>
      </c>
      <c r="M60" s="27" t="n">
        <v>8821.95</v>
      </c>
      <c r="N60" s="27"/>
      <c r="O60" s="31" t="n">
        <f aca="false">(I60+L60)-(J60+M60+N60)</f>
        <v>0</v>
      </c>
      <c r="Q60" s="33"/>
      <c r="R60" s="33"/>
    </row>
    <row r="61" customFormat="false" ht="18.75" hidden="false" customHeight="true" outlineLevel="0" collapsed="false">
      <c r="A61" s="34" t="n">
        <v>56</v>
      </c>
      <c r="B61" s="34" t="s">
        <v>242</v>
      </c>
      <c r="C61" s="35" t="s">
        <v>243</v>
      </c>
      <c r="D61" s="36" t="s">
        <v>236</v>
      </c>
      <c r="E61" s="37" t="s">
        <v>244</v>
      </c>
      <c r="F61" s="38" t="s">
        <v>245</v>
      </c>
      <c r="G61" s="39" t="n">
        <v>5434.2</v>
      </c>
      <c r="H61" s="42"/>
      <c r="I61" s="42"/>
      <c r="J61" s="42"/>
      <c r="K61" s="40" t="n">
        <v>17743</v>
      </c>
      <c r="L61" s="39" t="n">
        <f aca="false">G61</f>
        <v>5434.2</v>
      </c>
      <c r="M61" s="39"/>
      <c r="N61" s="39"/>
      <c r="O61" s="43" t="n">
        <f aca="false">(I61+L61)-(J61+M61+N61)</f>
        <v>5434.2</v>
      </c>
    </row>
    <row r="62" s="32" customFormat="true" ht="18.75" hidden="false" customHeight="true" outlineLevel="0" collapsed="false">
      <c r="A62" s="22" t="n">
        <v>57</v>
      </c>
      <c r="B62" s="22" t="s">
        <v>246</v>
      </c>
      <c r="C62" s="23" t="s">
        <v>247</v>
      </c>
      <c r="D62" s="24" t="s">
        <v>236</v>
      </c>
      <c r="E62" s="25" t="s">
        <v>248</v>
      </c>
      <c r="F62" s="26" t="s">
        <v>249</v>
      </c>
      <c r="G62" s="27" t="n">
        <v>7870.42</v>
      </c>
      <c r="H62" s="30"/>
      <c r="I62" s="30"/>
      <c r="J62" s="30"/>
      <c r="K62" s="28" t="n">
        <v>17744</v>
      </c>
      <c r="L62" s="27" t="n">
        <f aca="false">G62</f>
        <v>7870.42</v>
      </c>
      <c r="M62" s="27" t="n">
        <v>7870.42</v>
      </c>
      <c r="N62" s="27"/>
      <c r="O62" s="31" t="n">
        <f aca="false">(I62+L62)-(J62+M62+N62)</f>
        <v>0</v>
      </c>
      <c r="Q62" s="33"/>
      <c r="R62" s="33"/>
    </row>
    <row r="63" customFormat="false" ht="18.75" hidden="false" customHeight="true" outlineLevel="0" collapsed="false">
      <c r="A63" s="34" t="n">
        <v>58</v>
      </c>
      <c r="B63" s="34" t="s">
        <v>250</v>
      </c>
      <c r="C63" s="35" t="s">
        <v>251</v>
      </c>
      <c r="D63" s="36" t="s">
        <v>236</v>
      </c>
      <c r="E63" s="37" t="s">
        <v>252</v>
      </c>
      <c r="F63" s="38" t="s">
        <v>253</v>
      </c>
      <c r="G63" s="39" t="n">
        <v>4236.71</v>
      </c>
      <c r="H63" s="42"/>
      <c r="I63" s="42"/>
      <c r="J63" s="42"/>
      <c r="K63" s="40" t="n">
        <v>17745</v>
      </c>
      <c r="L63" s="39" t="n">
        <f aca="false">G63</f>
        <v>4236.71</v>
      </c>
      <c r="M63" s="39"/>
      <c r="N63" s="39"/>
      <c r="O63" s="43" t="n">
        <f aca="false">(I63+L63)-(J63+M63+N63)</f>
        <v>4236.71</v>
      </c>
    </row>
    <row r="64" customFormat="false" ht="18.75" hidden="false" customHeight="true" outlineLevel="0" collapsed="false">
      <c r="A64" s="34" t="n">
        <v>59</v>
      </c>
      <c r="B64" s="34" t="s">
        <v>254</v>
      </c>
      <c r="C64" s="35" t="s">
        <v>255</v>
      </c>
      <c r="D64" s="36" t="s">
        <v>236</v>
      </c>
      <c r="E64" s="37" t="s">
        <v>256</v>
      </c>
      <c r="F64" s="38" t="s">
        <v>257</v>
      </c>
      <c r="G64" s="39" t="n">
        <v>7101.28</v>
      </c>
      <c r="H64" s="42"/>
      <c r="I64" s="42"/>
      <c r="J64" s="42"/>
      <c r="K64" s="40" t="n">
        <v>17746</v>
      </c>
      <c r="L64" s="39" t="n">
        <f aca="false">G64</f>
        <v>7101.28</v>
      </c>
      <c r="M64" s="39"/>
      <c r="N64" s="39"/>
      <c r="O64" s="43" t="n">
        <f aca="false">(I64+L64)-(J64+M64+N64)</f>
        <v>7101.28</v>
      </c>
    </row>
    <row r="65" s="32" customFormat="true" ht="18.75" hidden="false" customHeight="true" outlineLevel="0" collapsed="false">
      <c r="A65" s="22" t="n">
        <v>60</v>
      </c>
      <c r="B65" s="22" t="s">
        <v>258</v>
      </c>
      <c r="C65" s="23" t="s">
        <v>259</v>
      </c>
      <c r="D65" s="24" t="s">
        <v>236</v>
      </c>
      <c r="E65" s="25" t="s">
        <v>260</v>
      </c>
      <c r="F65" s="26" t="s">
        <v>261</v>
      </c>
      <c r="G65" s="27" t="n">
        <v>13447.74</v>
      </c>
      <c r="H65" s="30"/>
      <c r="I65" s="30"/>
      <c r="J65" s="30"/>
      <c r="K65" s="28" t="n">
        <v>17747</v>
      </c>
      <c r="L65" s="27" t="n">
        <f aca="false">G65</f>
        <v>13447.74</v>
      </c>
      <c r="M65" s="27" t="n">
        <v>13447.74</v>
      </c>
      <c r="N65" s="27"/>
      <c r="O65" s="31" t="n">
        <f aca="false">(I65+L65)-(J65+M65+N65)</f>
        <v>0</v>
      </c>
      <c r="Q65" s="33"/>
      <c r="R65" s="33"/>
    </row>
    <row r="66" s="32" customFormat="true" ht="18.75" hidden="false" customHeight="true" outlineLevel="0" collapsed="false">
      <c r="A66" s="22" t="n">
        <v>61</v>
      </c>
      <c r="B66" s="22" t="n">
        <v>351</v>
      </c>
      <c r="C66" s="23" t="s">
        <v>262</v>
      </c>
      <c r="D66" s="24" t="s">
        <v>236</v>
      </c>
      <c r="E66" s="25" t="s">
        <v>263</v>
      </c>
      <c r="F66" s="26" t="s">
        <v>264</v>
      </c>
      <c r="G66" s="27" t="n">
        <v>5361.99</v>
      </c>
      <c r="H66" s="30"/>
      <c r="I66" s="30"/>
      <c r="J66" s="30"/>
      <c r="K66" s="28" t="n">
        <v>17748</v>
      </c>
      <c r="L66" s="27" t="n">
        <f aca="false">G66</f>
        <v>5361.99</v>
      </c>
      <c r="M66" s="27" t="n">
        <v>2990.46</v>
      </c>
      <c r="N66" s="27" t="n">
        <v>2371.53</v>
      </c>
      <c r="O66" s="31" t="n">
        <f aca="false">(I66+L66)-(J66+M66+N66)</f>
        <v>0</v>
      </c>
      <c r="Q66" s="33"/>
      <c r="R66" s="33"/>
    </row>
    <row r="67" s="32" customFormat="true" ht="18.75" hidden="false" customHeight="true" outlineLevel="0" collapsed="false">
      <c r="A67" s="22" t="n">
        <v>62</v>
      </c>
      <c r="B67" s="22" t="s">
        <v>265</v>
      </c>
      <c r="C67" s="23" t="s">
        <v>266</v>
      </c>
      <c r="D67" s="24" t="s">
        <v>236</v>
      </c>
      <c r="E67" s="25" t="s">
        <v>267</v>
      </c>
      <c r="F67" s="26" t="s">
        <v>268</v>
      </c>
      <c r="G67" s="27" t="n">
        <v>6396.5</v>
      </c>
      <c r="H67" s="30"/>
      <c r="I67" s="30"/>
      <c r="J67" s="30"/>
      <c r="K67" s="28" t="n">
        <v>17749</v>
      </c>
      <c r="L67" s="27" t="n">
        <f aca="false">G67</f>
        <v>6396.5</v>
      </c>
      <c r="M67" s="27" t="n">
        <v>5571.5</v>
      </c>
      <c r="N67" s="27"/>
      <c r="O67" s="31" t="n">
        <f aca="false">(I67+L67)-(J67+M67+N67)</f>
        <v>825</v>
      </c>
      <c r="Q67" s="33"/>
      <c r="R67" s="33"/>
    </row>
    <row r="68" s="32" customFormat="true" ht="18.75" hidden="false" customHeight="true" outlineLevel="0" collapsed="false">
      <c r="A68" s="22" t="n">
        <v>63</v>
      </c>
      <c r="B68" s="22" t="s">
        <v>269</v>
      </c>
      <c r="C68" s="23" t="s">
        <v>270</v>
      </c>
      <c r="D68" s="24" t="s">
        <v>236</v>
      </c>
      <c r="E68" s="25" t="s">
        <v>271</v>
      </c>
      <c r="F68" s="26" t="s">
        <v>272</v>
      </c>
      <c r="G68" s="27" t="n">
        <v>7212.91</v>
      </c>
      <c r="H68" s="30"/>
      <c r="I68" s="30"/>
      <c r="J68" s="30"/>
      <c r="K68" s="28" t="n">
        <v>17750</v>
      </c>
      <c r="L68" s="27" t="n">
        <f aca="false">G68</f>
        <v>7212.91</v>
      </c>
      <c r="M68" s="27" t="n">
        <v>7212.91</v>
      </c>
      <c r="N68" s="27"/>
      <c r="O68" s="31" t="n">
        <f aca="false">(I68+L68)-(J68+M68+N68)</f>
        <v>0</v>
      </c>
      <c r="Q68" s="33"/>
      <c r="R68" s="33"/>
    </row>
    <row r="69" customFormat="false" ht="18.75" hidden="false" customHeight="true" outlineLevel="0" collapsed="false">
      <c r="A69" s="34" t="n">
        <v>64</v>
      </c>
      <c r="B69" s="34" t="s">
        <v>273</v>
      </c>
      <c r="C69" s="35" t="s">
        <v>274</v>
      </c>
      <c r="D69" s="36" t="s">
        <v>236</v>
      </c>
      <c r="E69" s="37" t="s">
        <v>275</v>
      </c>
      <c r="F69" s="38" t="s">
        <v>276</v>
      </c>
      <c r="G69" s="39" t="n">
        <v>7323.77</v>
      </c>
      <c r="H69" s="42"/>
      <c r="I69" s="42"/>
      <c r="J69" s="42"/>
      <c r="K69" s="40" t="n">
        <v>17751</v>
      </c>
      <c r="L69" s="39" t="n">
        <f aca="false">G69</f>
        <v>7323.77</v>
      </c>
      <c r="M69" s="39"/>
      <c r="N69" s="39"/>
      <c r="O69" s="43" t="n">
        <f aca="false">(I69+L69)-(J69+M69+N69)</f>
        <v>7323.77</v>
      </c>
    </row>
    <row r="70" customFormat="false" ht="18.75" hidden="false" customHeight="true" outlineLevel="0" collapsed="false">
      <c r="A70" s="34" t="n">
        <v>65</v>
      </c>
      <c r="B70" s="34" t="s">
        <v>277</v>
      </c>
      <c r="C70" s="35" t="s">
        <v>278</v>
      </c>
      <c r="D70" s="36" t="s">
        <v>236</v>
      </c>
      <c r="E70" s="37" t="s">
        <v>279</v>
      </c>
      <c r="F70" s="38" t="s">
        <v>280</v>
      </c>
      <c r="G70" s="39" t="n">
        <v>8185.01999999999</v>
      </c>
      <c r="H70" s="42"/>
      <c r="I70" s="42"/>
      <c r="J70" s="42"/>
      <c r="K70" s="40" t="n">
        <v>17759</v>
      </c>
      <c r="L70" s="39" t="n">
        <f aca="false">G70</f>
        <v>8185.01999999999</v>
      </c>
      <c r="M70" s="39"/>
      <c r="N70" s="39"/>
      <c r="O70" s="43" t="n">
        <f aca="false">(I70+L70)-(J70+M70+N70)</f>
        <v>8185.01999999999</v>
      </c>
    </row>
    <row r="71" customFormat="false" ht="18.75" hidden="false" customHeight="true" outlineLevel="0" collapsed="false">
      <c r="A71" s="34" t="n">
        <v>66</v>
      </c>
      <c r="B71" s="34" t="s">
        <v>281</v>
      </c>
      <c r="C71" s="35" t="s">
        <v>282</v>
      </c>
      <c r="D71" s="36" t="s">
        <v>236</v>
      </c>
      <c r="E71" s="37" t="s">
        <v>283</v>
      </c>
      <c r="F71" s="38" t="s">
        <v>284</v>
      </c>
      <c r="G71" s="39" t="n">
        <v>15047.13</v>
      </c>
      <c r="H71" s="42"/>
      <c r="I71" s="42"/>
      <c r="J71" s="42"/>
      <c r="K71" s="40" t="n">
        <v>17760</v>
      </c>
      <c r="L71" s="39" t="n">
        <f aca="false">G71</f>
        <v>15047.13</v>
      </c>
      <c r="M71" s="39"/>
      <c r="N71" s="39"/>
      <c r="O71" s="43" t="n">
        <f aca="false">(I71+L71)-(J71+M71+N71)</f>
        <v>15047.13</v>
      </c>
    </row>
    <row r="72" customFormat="false" ht="18.75" hidden="false" customHeight="true" outlineLevel="0" collapsed="false">
      <c r="A72" s="34" t="n">
        <v>67</v>
      </c>
      <c r="B72" s="34" t="s">
        <v>285</v>
      </c>
      <c r="C72" s="35" t="s">
        <v>286</v>
      </c>
      <c r="D72" s="36" t="s">
        <v>236</v>
      </c>
      <c r="E72" s="37" t="s">
        <v>287</v>
      </c>
      <c r="F72" s="38" t="s">
        <v>288</v>
      </c>
      <c r="G72" s="39" t="n">
        <v>1931.36</v>
      </c>
      <c r="H72" s="42"/>
      <c r="I72" s="42"/>
      <c r="J72" s="42"/>
      <c r="K72" s="40" t="n">
        <v>17761</v>
      </c>
      <c r="L72" s="39" t="n">
        <f aca="false">G72</f>
        <v>1931.36</v>
      </c>
      <c r="M72" s="39"/>
      <c r="N72" s="39"/>
      <c r="O72" s="43" t="n">
        <f aca="false">(I72+L72)-(J72+M72+N72)</f>
        <v>1931.36</v>
      </c>
    </row>
    <row r="73" customFormat="false" ht="18.75" hidden="false" customHeight="true" outlineLevel="0" collapsed="false">
      <c r="A73" s="34" t="n">
        <v>68</v>
      </c>
      <c r="B73" s="34" t="s">
        <v>289</v>
      </c>
      <c r="C73" s="35" t="s">
        <v>290</v>
      </c>
      <c r="D73" s="36" t="s">
        <v>236</v>
      </c>
      <c r="E73" s="37" t="s">
        <v>291</v>
      </c>
      <c r="F73" s="38" t="s">
        <v>292</v>
      </c>
      <c r="G73" s="39" t="n">
        <v>2934.21</v>
      </c>
      <c r="H73" s="42"/>
      <c r="I73" s="42"/>
      <c r="J73" s="42"/>
      <c r="K73" s="40" t="n">
        <v>17762</v>
      </c>
      <c r="L73" s="39" t="n">
        <f aca="false">G73</f>
        <v>2934.21</v>
      </c>
      <c r="M73" s="39"/>
      <c r="N73" s="39"/>
      <c r="O73" s="43" t="n">
        <f aca="false">(I73+L73)-(J73+M73+N73)</f>
        <v>2934.21</v>
      </c>
    </row>
    <row r="74" customFormat="false" ht="18.75" hidden="false" customHeight="true" outlineLevel="0" collapsed="false">
      <c r="A74" s="34" t="n">
        <v>69</v>
      </c>
      <c r="B74" s="34" t="s">
        <v>293</v>
      </c>
      <c r="C74" s="35" t="s">
        <v>294</v>
      </c>
      <c r="D74" s="36" t="s">
        <v>295</v>
      </c>
      <c r="E74" s="37" t="s">
        <v>296</v>
      </c>
      <c r="F74" s="38" t="s">
        <v>297</v>
      </c>
      <c r="G74" s="39" t="n">
        <v>2898.25</v>
      </c>
      <c r="H74" s="42"/>
      <c r="I74" s="42"/>
      <c r="J74" s="42"/>
      <c r="K74" s="40" t="n">
        <v>17763</v>
      </c>
      <c r="L74" s="39" t="n">
        <f aca="false">G74</f>
        <v>2898.25</v>
      </c>
      <c r="M74" s="39"/>
      <c r="N74" s="39"/>
      <c r="O74" s="43" t="n">
        <f aca="false">(I74+L74)-(J74+M74+N74)</f>
        <v>2898.25</v>
      </c>
    </row>
    <row r="75" s="32" customFormat="true" ht="18.75" hidden="false" customHeight="true" outlineLevel="0" collapsed="false">
      <c r="A75" s="22" t="n">
        <v>70</v>
      </c>
      <c r="B75" s="22" t="s">
        <v>298</v>
      </c>
      <c r="C75" s="23" t="s">
        <v>299</v>
      </c>
      <c r="D75" s="24" t="s">
        <v>295</v>
      </c>
      <c r="E75" s="25" t="s">
        <v>300</v>
      </c>
      <c r="F75" s="26" t="s">
        <v>301</v>
      </c>
      <c r="G75" s="27" t="n">
        <v>2236.72</v>
      </c>
      <c r="H75" s="30"/>
      <c r="I75" s="30"/>
      <c r="J75" s="30"/>
      <c r="K75" s="28" t="n">
        <v>17764</v>
      </c>
      <c r="L75" s="27" t="n">
        <f aca="false">G75</f>
        <v>2236.72</v>
      </c>
      <c r="M75" s="27" t="n">
        <v>2236.72</v>
      </c>
      <c r="N75" s="27"/>
      <c r="O75" s="31" t="n">
        <f aca="false">(I75+L75)-(J75+M75+N75)</f>
        <v>0</v>
      </c>
      <c r="Q75" s="33"/>
      <c r="R75" s="33"/>
    </row>
    <row r="76" customFormat="false" ht="18.75" hidden="false" customHeight="true" outlineLevel="0" collapsed="false">
      <c r="A76" s="34" t="n">
        <v>71</v>
      </c>
      <c r="B76" s="34" t="s">
        <v>302</v>
      </c>
      <c r="C76" s="35" t="s">
        <v>303</v>
      </c>
      <c r="D76" s="36" t="s">
        <v>295</v>
      </c>
      <c r="E76" s="37" t="s">
        <v>304</v>
      </c>
      <c r="F76" s="38" t="s">
        <v>305</v>
      </c>
      <c r="G76" s="39" t="n">
        <v>3886.71</v>
      </c>
      <c r="H76" s="42"/>
      <c r="I76" s="42"/>
      <c r="J76" s="42"/>
      <c r="K76" s="40" t="n">
        <v>17765</v>
      </c>
      <c r="L76" s="39" t="n">
        <f aca="false">G76</f>
        <v>3886.71</v>
      </c>
      <c r="M76" s="39"/>
      <c r="N76" s="39"/>
      <c r="O76" s="43" t="n">
        <f aca="false">(I76+L76)-(J76+M76+N76)</f>
        <v>3886.71</v>
      </c>
    </row>
    <row r="77" s="32" customFormat="true" ht="18.75" hidden="false" customHeight="true" outlineLevel="0" collapsed="false">
      <c r="A77" s="22" t="n">
        <v>72</v>
      </c>
      <c r="B77" s="22" t="s">
        <v>306</v>
      </c>
      <c r="C77" s="23" t="s">
        <v>307</v>
      </c>
      <c r="D77" s="24" t="s">
        <v>295</v>
      </c>
      <c r="E77" s="25" t="s">
        <v>308</v>
      </c>
      <c r="F77" s="26" t="s">
        <v>309</v>
      </c>
      <c r="G77" s="27" t="n">
        <v>3314.84</v>
      </c>
      <c r="H77" s="30"/>
      <c r="I77" s="30"/>
      <c r="J77" s="30"/>
      <c r="K77" s="28" t="n">
        <v>17766</v>
      </c>
      <c r="L77" s="27" t="n">
        <f aca="false">G77</f>
        <v>3314.84</v>
      </c>
      <c r="M77" s="27" t="n">
        <v>3314.84</v>
      </c>
      <c r="N77" s="27"/>
      <c r="O77" s="31" t="n">
        <f aca="false">(I77+L77)-(J77+M77+N77)</f>
        <v>0</v>
      </c>
      <c r="Q77" s="33"/>
      <c r="R77" s="33"/>
    </row>
    <row r="78" s="32" customFormat="true" ht="18.75" hidden="false" customHeight="true" outlineLevel="0" collapsed="false">
      <c r="A78" s="22" t="n">
        <v>73</v>
      </c>
      <c r="B78" s="22" t="s">
        <v>310</v>
      </c>
      <c r="C78" s="23" t="s">
        <v>311</v>
      </c>
      <c r="D78" s="24" t="s">
        <v>295</v>
      </c>
      <c r="E78" s="25" t="s">
        <v>312</v>
      </c>
      <c r="F78" s="26" t="s">
        <v>313</v>
      </c>
      <c r="G78" s="27" t="n">
        <v>11719.88</v>
      </c>
      <c r="H78" s="30"/>
      <c r="I78" s="30"/>
      <c r="J78" s="30"/>
      <c r="K78" s="28" t="n">
        <v>17767</v>
      </c>
      <c r="L78" s="27" t="n">
        <f aca="false">G78</f>
        <v>11719.88</v>
      </c>
      <c r="M78" s="27" t="n">
        <v>11719.88</v>
      </c>
      <c r="N78" s="27"/>
      <c r="O78" s="31" t="n">
        <f aca="false">(I78+L78)-(J78+M78+N78)</f>
        <v>0</v>
      </c>
      <c r="Q78" s="33"/>
      <c r="R78" s="33"/>
    </row>
    <row r="79" s="32" customFormat="true" ht="18.75" hidden="false" customHeight="true" outlineLevel="0" collapsed="false">
      <c r="A79" s="22" t="n">
        <v>74</v>
      </c>
      <c r="B79" s="22" t="s">
        <v>314</v>
      </c>
      <c r="C79" s="23" t="s">
        <v>315</v>
      </c>
      <c r="D79" s="24" t="s">
        <v>295</v>
      </c>
      <c r="E79" s="25" t="s">
        <v>316</v>
      </c>
      <c r="F79" s="26" t="s">
        <v>317</v>
      </c>
      <c r="G79" s="27" t="n">
        <v>5199.53</v>
      </c>
      <c r="H79" s="30"/>
      <c r="I79" s="30"/>
      <c r="J79" s="30"/>
      <c r="K79" s="28" t="n">
        <v>17768</v>
      </c>
      <c r="L79" s="27" t="n">
        <f aca="false">G79</f>
        <v>5199.53</v>
      </c>
      <c r="M79" s="27" t="n">
        <v>5199.53</v>
      </c>
      <c r="N79" s="27"/>
      <c r="O79" s="31" t="n">
        <f aca="false">(I79+L79)-(J79+M79+N79)</f>
        <v>0</v>
      </c>
      <c r="Q79" s="33"/>
      <c r="R79" s="33"/>
    </row>
    <row r="80" s="32" customFormat="true" ht="18.75" hidden="false" customHeight="true" outlineLevel="0" collapsed="false">
      <c r="A80" s="22" t="n">
        <v>75</v>
      </c>
      <c r="B80" s="22" t="s">
        <v>318</v>
      </c>
      <c r="C80" s="23" t="s">
        <v>319</v>
      </c>
      <c r="D80" s="24" t="s">
        <v>295</v>
      </c>
      <c r="E80" s="25" t="s">
        <v>320</v>
      </c>
      <c r="F80" s="26" t="s">
        <v>321</v>
      </c>
      <c r="G80" s="27" t="n">
        <v>33092.52</v>
      </c>
      <c r="H80" s="30"/>
      <c r="I80" s="30"/>
      <c r="J80" s="30"/>
      <c r="K80" s="28" t="n">
        <v>17769</v>
      </c>
      <c r="L80" s="27" t="n">
        <f aca="false">G80</f>
        <v>33092.52</v>
      </c>
      <c r="M80" s="27" t="n">
        <v>5440.2</v>
      </c>
      <c r="N80" s="27"/>
      <c r="O80" s="31" t="n">
        <f aca="false">(I80+L80)-(J80+M80+N80)</f>
        <v>27652.32</v>
      </c>
      <c r="Q80" s="33"/>
      <c r="R80" s="33"/>
    </row>
    <row r="81" customFormat="false" ht="18.75" hidden="false" customHeight="true" outlineLevel="0" collapsed="false">
      <c r="A81" s="34" t="n">
        <v>76</v>
      </c>
      <c r="B81" s="34" t="s">
        <v>322</v>
      </c>
      <c r="C81" s="35" t="s">
        <v>323</v>
      </c>
      <c r="D81" s="36" t="s">
        <v>295</v>
      </c>
      <c r="E81" s="37" t="s">
        <v>324</v>
      </c>
      <c r="F81" s="38" t="s">
        <v>325</v>
      </c>
      <c r="G81" s="39" t="n">
        <v>5810.92</v>
      </c>
      <c r="H81" s="42"/>
      <c r="I81" s="42"/>
      <c r="J81" s="42"/>
      <c r="K81" s="40" t="n">
        <v>17770</v>
      </c>
      <c r="L81" s="39" t="n">
        <f aca="false">G81</f>
        <v>5810.92</v>
      </c>
      <c r="M81" s="39"/>
      <c r="N81" s="39"/>
      <c r="O81" s="43" t="n">
        <f aca="false">(I81+L81)-(J81+M81+N81)</f>
        <v>5810.92</v>
      </c>
    </row>
    <row r="82" s="32" customFormat="true" ht="18.75" hidden="false" customHeight="true" outlineLevel="0" collapsed="false">
      <c r="A82" s="22" t="n">
        <v>77</v>
      </c>
      <c r="B82" s="22" t="s">
        <v>326</v>
      </c>
      <c r="C82" s="23" t="s">
        <v>327</v>
      </c>
      <c r="D82" s="24" t="s">
        <v>295</v>
      </c>
      <c r="E82" s="25" t="s">
        <v>328</v>
      </c>
      <c r="F82" s="26" t="s">
        <v>329</v>
      </c>
      <c r="G82" s="27" t="n">
        <v>3580</v>
      </c>
      <c r="H82" s="30"/>
      <c r="I82" s="30"/>
      <c r="J82" s="30"/>
      <c r="K82" s="28" t="n">
        <v>17771</v>
      </c>
      <c r="L82" s="27" t="n">
        <f aca="false">G82</f>
        <v>3580</v>
      </c>
      <c r="M82" s="27" t="n">
        <v>3580</v>
      </c>
      <c r="N82" s="27"/>
      <c r="O82" s="31" t="n">
        <f aca="false">(I82+L82)-(J82+M82+N82)</f>
        <v>0</v>
      </c>
      <c r="Q82" s="33"/>
      <c r="R82" s="33"/>
    </row>
    <row r="83" customFormat="false" ht="18.75" hidden="false" customHeight="true" outlineLevel="0" collapsed="false">
      <c r="A83" s="34" t="n">
        <v>78</v>
      </c>
      <c r="B83" s="34" t="s">
        <v>330</v>
      </c>
      <c r="C83" s="35" t="s">
        <v>331</v>
      </c>
      <c r="D83" s="36" t="s">
        <v>295</v>
      </c>
      <c r="E83" s="37" t="s">
        <v>332</v>
      </c>
      <c r="F83" s="38" t="s">
        <v>333</v>
      </c>
      <c r="G83" s="39" t="n">
        <v>4870.36</v>
      </c>
      <c r="H83" s="42"/>
      <c r="I83" s="42"/>
      <c r="J83" s="42"/>
      <c r="K83" s="40" t="n">
        <v>17772</v>
      </c>
      <c r="L83" s="39" t="n">
        <f aca="false">G83</f>
        <v>4870.36</v>
      </c>
      <c r="M83" s="39"/>
      <c r="N83" s="39"/>
      <c r="O83" s="43" t="n">
        <f aca="false">(I83+L83)-(J83+M83+N83)</f>
        <v>4870.36</v>
      </c>
    </row>
    <row r="84" s="32" customFormat="true" ht="18.75" hidden="false" customHeight="true" outlineLevel="0" collapsed="false">
      <c r="A84" s="22" t="n">
        <v>79</v>
      </c>
      <c r="B84" s="22" t="s">
        <v>334</v>
      </c>
      <c r="C84" s="23" t="s">
        <v>335</v>
      </c>
      <c r="D84" s="24" t="s">
        <v>295</v>
      </c>
      <c r="E84" s="25" t="s">
        <v>336</v>
      </c>
      <c r="F84" s="26" t="s">
        <v>337</v>
      </c>
      <c r="G84" s="27" t="n">
        <v>11470.3</v>
      </c>
      <c r="H84" s="30"/>
      <c r="I84" s="30"/>
      <c r="J84" s="30"/>
      <c r="K84" s="28" t="n">
        <v>17773</v>
      </c>
      <c r="L84" s="27" t="n">
        <f aca="false">G84</f>
        <v>11470.3</v>
      </c>
      <c r="M84" s="27" t="n">
        <v>11470.3</v>
      </c>
      <c r="N84" s="27"/>
      <c r="O84" s="31" t="n">
        <f aca="false">(I84+L84)-(J84+M84+N84)</f>
        <v>0</v>
      </c>
      <c r="Q84" s="33"/>
      <c r="R84" s="33"/>
    </row>
    <row r="85" customFormat="false" ht="18.75" hidden="false" customHeight="true" outlineLevel="0" collapsed="false">
      <c r="A85" s="34" t="n">
        <v>80</v>
      </c>
      <c r="B85" s="34" t="s">
        <v>338</v>
      </c>
      <c r="C85" s="35" t="s">
        <v>339</v>
      </c>
      <c r="D85" s="36" t="s">
        <v>295</v>
      </c>
      <c r="E85" s="37" t="s">
        <v>340</v>
      </c>
      <c r="F85" s="38" t="s">
        <v>341</v>
      </c>
      <c r="G85" s="39" t="n">
        <v>16.97</v>
      </c>
      <c r="H85" s="42"/>
      <c r="I85" s="42"/>
      <c r="J85" s="42"/>
      <c r="K85" s="40" t="n">
        <v>17774</v>
      </c>
      <c r="L85" s="39" t="n">
        <f aca="false">G85</f>
        <v>16.97</v>
      </c>
      <c r="M85" s="39"/>
      <c r="N85" s="39"/>
      <c r="O85" s="43" t="n">
        <f aca="false">(I85+L85)-(J85+M85+N85)</f>
        <v>16.97</v>
      </c>
    </row>
    <row r="86" customFormat="false" ht="18.75" hidden="false" customHeight="true" outlineLevel="0" collapsed="false">
      <c r="A86" s="34" t="n">
        <v>81</v>
      </c>
      <c r="B86" s="34" t="s">
        <v>342</v>
      </c>
      <c r="C86" s="35" t="s">
        <v>343</v>
      </c>
      <c r="D86" s="36" t="s">
        <v>295</v>
      </c>
      <c r="E86" s="37" t="s">
        <v>344</v>
      </c>
      <c r="F86" s="38" t="s">
        <v>345</v>
      </c>
      <c r="G86" s="39" t="n">
        <v>8304.67</v>
      </c>
      <c r="H86" s="42"/>
      <c r="I86" s="42"/>
      <c r="J86" s="42"/>
      <c r="K86" s="40" t="n">
        <v>17775</v>
      </c>
      <c r="L86" s="39" t="n">
        <f aca="false">G86</f>
        <v>8304.67</v>
      </c>
      <c r="M86" s="39"/>
      <c r="N86" s="39"/>
      <c r="O86" s="43" t="n">
        <f aca="false">(I86+L86)-(J86+M86+N86)</f>
        <v>8304.67</v>
      </c>
    </row>
    <row r="87" customFormat="false" ht="18.75" hidden="false" customHeight="true" outlineLevel="0" collapsed="false">
      <c r="A87" s="34" t="n">
        <v>82</v>
      </c>
      <c r="B87" s="34" t="s">
        <v>346</v>
      </c>
      <c r="C87" s="35" t="s">
        <v>347</v>
      </c>
      <c r="D87" s="36" t="s">
        <v>295</v>
      </c>
      <c r="E87" s="37" t="s">
        <v>348</v>
      </c>
      <c r="F87" s="38" t="s">
        <v>349</v>
      </c>
      <c r="G87" s="39" t="n">
        <v>11111.95</v>
      </c>
      <c r="H87" s="42"/>
      <c r="I87" s="42"/>
      <c r="J87" s="42"/>
      <c r="K87" s="40" t="n">
        <v>17776</v>
      </c>
      <c r="L87" s="39" t="n">
        <f aca="false">G87</f>
        <v>11111.95</v>
      </c>
      <c r="M87" s="39"/>
      <c r="N87" s="39"/>
      <c r="O87" s="43" t="n">
        <f aca="false">(I87+L87)-(J87+M87+N87)</f>
        <v>11111.95</v>
      </c>
    </row>
    <row r="88" customFormat="false" ht="18.75" hidden="false" customHeight="true" outlineLevel="0" collapsed="false">
      <c r="A88" s="34" t="n">
        <v>83</v>
      </c>
      <c r="B88" s="34" t="s">
        <v>350</v>
      </c>
      <c r="C88" s="35" t="s">
        <v>351</v>
      </c>
      <c r="D88" s="36" t="s">
        <v>295</v>
      </c>
      <c r="E88" s="37" t="s">
        <v>352</v>
      </c>
      <c r="F88" s="38" t="s">
        <v>353</v>
      </c>
      <c r="G88" s="39" t="n">
        <v>8957.7</v>
      </c>
      <c r="H88" s="42"/>
      <c r="I88" s="42"/>
      <c r="J88" s="42"/>
      <c r="K88" s="40" t="n">
        <v>17777</v>
      </c>
      <c r="L88" s="39" t="n">
        <f aca="false">G88</f>
        <v>8957.7</v>
      </c>
      <c r="M88" s="39"/>
      <c r="N88" s="39"/>
      <c r="O88" s="43" t="n">
        <f aca="false">(I88+L88)-(J88+M88+N88)</f>
        <v>8957.7</v>
      </c>
    </row>
    <row r="89" s="32" customFormat="true" ht="18.75" hidden="false" customHeight="true" outlineLevel="0" collapsed="false">
      <c r="A89" s="22" t="n">
        <v>84</v>
      </c>
      <c r="B89" s="22" t="s">
        <v>354</v>
      </c>
      <c r="C89" s="23" t="s">
        <v>355</v>
      </c>
      <c r="D89" s="24" t="s">
        <v>295</v>
      </c>
      <c r="E89" s="25" t="s">
        <v>356</v>
      </c>
      <c r="F89" s="26" t="s">
        <v>357</v>
      </c>
      <c r="G89" s="27" t="n">
        <v>6720.67</v>
      </c>
      <c r="H89" s="30"/>
      <c r="I89" s="30"/>
      <c r="J89" s="30"/>
      <c r="K89" s="28" t="n">
        <v>17778</v>
      </c>
      <c r="L89" s="27" t="n">
        <f aca="false">G89</f>
        <v>6720.67</v>
      </c>
      <c r="M89" s="27" t="n">
        <v>6720.67</v>
      </c>
      <c r="N89" s="27"/>
      <c r="O89" s="31" t="n">
        <f aca="false">(I89+L89)-(J89+M89+N89)</f>
        <v>0</v>
      </c>
      <c r="Q89" s="33"/>
      <c r="R89" s="33"/>
    </row>
    <row r="90" customFormat="false" ht="18.75" hidden="false" customHeight="true" outlineLevel="0" collapsed="false">
      <c r="A90" s="34" t="n">
        <v>85</v>
      </c>
      <c r="B90" s="34" t="s">
        <v>358</v>
      </c>
      <c r="C90" s="35" t="s">
        <v>359</v>
      </c>
      <c r="D90" s="36" t="s">
        <v>295</v>
      </c>
      <c r="E90" s="37" t="s">
        <v>360</v>
      </c>
      <c r="F90" s="38" t="s">
        <v>361</v>
      </c>
      <c r="G90" s="39" t="n">
        <v>2621.5</v>
      </c>
      <c r="H90" s="42"/>
      <c r="I90" s="42"/>
      <c r="J90" s="42"/>
      <c r="K90" s="40" t="n">
        <v>17779</v>
      </c>
      <c r="L90" s="39" t="n">
        <f aca="false">G90</f>
        <v>2621.5</v>
      </c>
      <c r="M90" s="39"/>
      <c r="N90" s="39"/>
      <c r="O90" s="43" t="n">
        <f aca="false">(I90+L90)-(J90+M90+N90)</f>
        <v>2621.5</v>
      </c>
    </row>
    <row r="91" s="32" customFormat="true" ht="18.75" hidden="false" customHeight="true" outlineLevel="0" collapsed="false">
      <c r="A91" s="22" t="n">
        <v>86</v>
      </c>
      <c r="B91" s="22" t="s">
        <v>362</v>
      </c>
      <c r="C91" s="23" t="s">
        <v>363</v>
      </c>
      <c r="D91" s="24" t="s">
        <v>295</v>
      </c>
      <c r="E91" s="25" t="s">
        <v>364</v>
      </c>
      <c r="F91" s="26" t="s">
        <v>365</v>
      </c>
      <c r="G91" s="27" t="n">
        <v>5319.79</v>
      </c>
      <c r="H91" s="30"/>
      <c r="I91" s="30"/>
      <c r="J91" s="30"/>
      <c r="K91" s="28" t="n">
        <v>17780</v>
      </c>
      <c r="L91" s="27" t="n">
        <f aca="false">G91</f>
        <v>5319.79</v>
      </c>
      <c r="M91" s="27" t="n">
        <v>5319.79</v>
      </c>
      <c r="N91" s="27"/>
      <c r="O91" s="31" t="n">
        <f aca="false">(I91+L91)-(J91+M91+N91)</f>
        <v>0</v>
      </c>
      <c r="Q91" s="33"/>
      <c r="R91" s="33"/>
    </row>
    <row r="92" customFormat="false" ht="18.75" hidden="false" customHeight="true" outlineLevel="0" collapsed="false">
      <c r="A92" s="34" t="n">
        <v>87</v>
      </c>
      <c r="B92" s="34" t="s">
        <v>366</v>
      </c>
      <c r="C92" s="35" t="s">
        <v>367</v>
      </c>
      <c r="D92" s="36" t="s">
        <v>295</v>
      </c>
      <c r="E92" s="37" t="s">
        <v>368</v>
      </c>
      <c r="F92" s="38" t="s">
        <v>369</v>
      </c>
      <c r="G92" s="39" t="n">
        <v>3336.71</v>
      </c>
      <c r="H92" s="42"/>
      <c r="I92" s="42"/>
      <c r="J92" s="42"/>
      <c r="K92" s="40" t="n">
        <v>17781</v>
      </c>
      <c r="L92" s="39" t="n">
        <f aca="false">G92</f>
        <v>3336.71</v>
      </c>
      <c r="M92" s="39"/>
      <c r="N92" s="39"/>
      <c r="O92" s="43" t="n">
        <f aca="false">(I92+L92)-(J92+M92+N92)</f>
        <v>3336.71</v>
      </c>
    </row>
    <row r="93" customFormat="false" ht="18.75" hidden="false" customHeight="true" outlineLevel="0" collapsed="false">
      <c r="A93" s="34" t="n">
        <v>88</v>
      </c>
      <c r="B93" s="34" t="s">
        <v>370</v>
      </c>
      <c r="C93" s="35" t="s">
        <v>371</v>
      </c>
      <c r="D93" s="36" t="s">
        <v>295</v>
      </c>
      <c r="E93" s="37" t="s">
        <v>372</v>
      </c>
      <c r="F93" s="38" t="s">
        <v>373</v>
      </c>
      <c r="G93" s="39" t="n">
        <v>5200.19</v>
      </c>
      <c r="H93" s="42"/>
      <c r="I93" s="42"/>
      <c r="J93" s="42"/>
      <c r="K93" s="40" t="n">
        <v>17782</v>
      </c>
      <c r="L93" s="39" t="n">
        <f aca="false">G93</f>
        <v>5200.19</v>
      </c>
      <c r="M93" s="39"/>
      <c r="N93" s="39"/>
      <c r="O93" s="43" t="n">
        <f aca="false">(I93+L93)-(J93+M93+N93)</f>
        <v>5200.19</v>
      </c>
    </row>
    <row r="94" s="32" customFormat="true" ht="18.75" hidden="false" customHeight="true" outlineLevel="0" collapsed="false">
      <c r="A94" s="22" t="n">
        <v>89</v>
      </c>
      <c r="B94" s="22" t="s">
        <v>374</v>
      </c>
      <c r="C94" s="23" t="s">
        <v>375</v>
      </c>
      <c r="D94" s="24" t="s">
        <v>295</v>
      </c>
      <c r="E94" s="25" t="s">
        <v>376</v>
      </c>
      <c r="F94" s="26" t="s">
        <v>377</v>
      </c>
      <c r="G94" s="27" t="n">
        <v>15276.69</v>
      </c>
      <c r="H94" s="30"/>
      <c r="I94" s="30"/>
      <c r="J94" s="30"/>
      <c r="K94" s="28" t="n">
        <v>17783</v>
      </c>
      <c r="L94" s="27" t="n">
        <f aca="false">G94</f>
        <v>15276.69</v>
      </c>
      <c r="M94" s="27" t="n">
        <v>15276.69</v>
      </c>
      <c r="N94" s="27"/>
      <c r="O94" s="31" t="n">
        <f aca="false">(I94+L94)-(J94+M94+N94)</f>
        <v>0</v>
      </c>
      <c r="Q94" s="33"/>
      <c r="R94" s="33"/>
    </row>
    <row r="95" customFormat="false" ht="18.75" hidden="false" customHeight="true" outlineLevel="0" collapsed="false">
      <c r="A95" s="34" t="n">
        <v>90</v>
      </c>
      <c r="B95" s="34" t="s">
        <v>378</v>
      </c>
      <c r="C95" s="35" t="s">
        <v>379</v>
      </c>
      <c r="D95" s="36" t="s">
        <v>295</v>
      </c>
      <c r="E95" s="37" t="s">
        <v>380</v>
      </c>
      <c r="F95" s="38" t="s">
        <v>381</v>
      </c>
      <c r="G95" s="39" t="n">
        <v>16493.59</v>
      </c>
      <c r="H95" s="42"/>
      <c r="I95" s="42"/>
      <c r="J95" s="42"/>
      <c r="K95" s="40" t="n">
        <v>17784</v>
      </c>
      <c r="L95" s="39" t="n">
        <f aca="false">G95</f>
        <v>16493.59</v>
      </c>
      <c r="M95" s="39"/>
      <c r="N95" s="39"/>
      <c r="O95" s="43" t="n">
        <f aca="false">(I95+L95)-(J95+M95+N95)</f>
        <v>16493.59</v>
      </c>
    </row>
    <row r="96" customFormat="false" ht="18.75" hidden="false" customHeight="true" outlineLevel="0" collapsed="false">
      <c r="A96" s="34" t="n">
        <v>91</v>
      </c>
      <c r="B96" s="34" t="s">
        <v>382</v>
      </c>
      <c r="C96" s="35" t="s">
        <v>383</v>
      </c>
      <c r="D96" s="36" t="s">
        <v>295</v>
      </c>
      <c r="E96" s="37" t="s">
        <v>384</v>
      </c>
      <c r="F96" s="38" t="s">
        <v>385</v>
      </c>
      <c r="G96" s="39" t="n">
        <v>34688.19</v>
      </c>
      <c r="H96" s="42"/>
      <c r="I96" s="42"/>
      <c r="J96" s="42"/>
      <c r="K96" s="40" t="n">
        <v>17785</v>
      </c>
      <c r="L96" s="39" t="n">
        <f aca="false">G96</f>
        <v>34688.19</v>
      </c>
      <c r="M96" s="39"/>
      <c r="N96" s="39"/>
      <c r="O96" s="43" t="n">
        <f aca="false">(I96+L96)-(J96+M96+N96)</f>
        <v>34688.19</v>
      </c>
    </row>
    <row r="97" customFormat="false" ht="18.75" hidden="false" customHeight="true" outlineLevel="0" collapsed="false">
      <c r="A97" s="34" t="n">
        <v>92</v>
      </c>
      <c r="B97" s="34" t="s">
        <v>386</v>
      </c>
      <c r="C97" s="35" t="s">
        <v>387</v>
      </c>
      <c r="D97" s="36" t="s">
        <v>295</v>
      </c>
      <c r="E97" s="37" t="s">
        <v>388</v>
      </c>
      <c r="F97" s="38" t="s">
        <v>389</v>
      </c>
      <c r="G97" s="39" t="n">
        <v>10716.88</v>
      </c>
      <c r="H97" s="42"/>
      <c r="I97" s="42"/>
      <c r="J97" s="42"/>
      <c r="K97" s="40" t="n">
        <v>17786</v>
      </c>
      <c r="L97" s="39" t="n">
        <f aca="false">G97</f>
        <v>10716.88</v>
      </c>
      <c r="M97" s="39"/>
      <c r="N97" s="39"/>
      <c r="O97" s="43" t="n">
        <f aca="false">(I97+L97)-(J97+M97+N97)</f>
        <v>10716.88</v>
      </c>
      <c r="P97" s="44"/>
    </row>
    <row r="98" s="32" customFormat="true" ht="18.75" hidden="false" customHeight="true" outlineLevel="0" collapsed="false">
      <c r="A98" s="22" t="n">
        <v>93</v>
      </c>
      <c r="B98" s="22" t="s">
        <v>390</v>
      </c>
      <c r="C98" s="23" t="s">
        <v>391</v>
      </c>
      <c r="D98" s="24" t="s">
        <v>295</v>
      </c>
      <c r="E98" s="25" t="s">
        <v>392</v>
      </c>
      <c r="F98" s="26" t="s">
        <v>393</v>
      </c>
      <c r="G98" s="27" t="n">
        <v>2314</v>
      </c>
      <c r="H98" s="30"/>
      <c r="I98" s="30"/>
      <c r="J98" s="30"/>
      <c r="K98" s="28" t="n">
        <v>17787</v>
      </c>
      <c r="L98" s="27" t="n">
        <f aca="false">G98</f>
        <v>2314</v>
      </c>
      <c r="M98" s="27" t="n">
        <v>2314</v>
      </c>
      <c r="N98" s="27"/>
      <c r="O98" s="31" t="n">
        <f aca="false">(I98+L98)-(J98+M98+N98)</f>
        <v>0</v>
      </c>
      <c r="Q98" s="33"/>
      <c r="R98" s="33"/>
    </row>
    <row r="99" customFormat="false" ht="18.75" hidden="false" customHeight="true" outlineLevel="0" collapsed="false">
      <c r="A99" s="34" t="n">
        <v>94</v>
      </c>
      <c r="B99" s="34" t="s">
        <v>394</v>
      </c>
      <c r="C99" s="35" t="s">
        <v>395</v>
      </c>
      <c r="D99" s="36" t="s">
        <v>295</v>
      </c>
      <c r="E99" s="37" t="s">
        <v>396</v>
      </c>
      <c r="F99" s="38" t="s">
        <v>397</v>
      </c>
      <c r="G99" s="39" t="n">
        <v>21597.9</v>
      </c>
      <c r="H99" s="42"/>
      <c r="I99" s="42"/>
      <c r="J99" s="42"/>
      <c r="K99" s="40" t="n">
        <v>17788</v>
      </c>
      <c r="L99" s="39" t="n">
        <f aca="false">G99</f>
        <v>21597.9</v>
      </c>
      <c r="M99" s="39"/>
      <c r="N99" s="39"/>
      <c r="O99" s="43" t="n">
        <f aca="false">(I99+L99)-(J99+M99+N99)</f>
        <v>21597.9</v>
      </c>
      <c r="P99" s="44"/>
    </row>
    <row r="100" customFormat="false" ht="18.75" hidden="false" customHeight="true" outlineLevel="0" collapsed="false">
      <c r="A100" s="34" t="n">
        <v>95</v>
      </c>
      <c r="B100" s="34" t="s">
        <v>398</v>
      </c>
      <c r="C100" s="35" t="s">
        <v>399</v>
      </c>
      <c r="D100" s="36" t="s">
        <v>295</v>
      </c>
      <c r="E100" s="37" t="s">
        <v>400</v>
      </c>
      <c r="F100" s="38" t="s">
        <v>401</v>
      </c>
      <c r="G100" s="39" t="n">
        <v>2911.71</v>
      </c>
      <c r="H100" s="42"/>
      <c r="I100" s="42"/>
      <c r="J100" s="42"/>
      <c r="K100" s="40" t="n">
        <v>17789</v>
      </c>
      <c r="L100" s="39" t="n">
        <f aca="false">G100</f>
        <v>2911.71</v>
      </c>
      <c r="M100" s="39"/>
      <c r="N100" s="39"/>
      <c r="O100" s="43" t="n">
        <f aca="false">(I100+L100)-(J100+M100+N100)</f>
        <v>2911.71</v>
      </c>
    </row>
    <row r="101" customFormat="false" ht="18.75" hidden="false" customHeight="true" outlineLevel="0" collapsed="false">
      <c r="A101" s="34" t="n">
        <v>96</v>
      </c>
      <c r="B101" s="34" t="s">
        <v>402</v>
      </c>
      <c r="C101" s="35" t="s">
        <v>403</v>
      </c>
      <c r="D101" s="36" t="s">
        <v>404</v>
      </c>
      <c r="E101" s="37" t="s">
        <v>405</v>
      </c>
      <c r="F101" s="38" t="s">
        <v>406</v>
      </c>
      <c r="G101" s="39" t="n">
        <v>8822.33</v>
      </c>
      <c r="H101" s="42"/>
      <c r="I101" s="42"/>
      <c r="J101" s="42"/>
      <c r="K101" s="40" t="n">
        <v>17790</v>
      </c>
      <c r="L101" s="39" t="n">
        <f aca="false">G101</f>
        <v>8822.33</v>
      </c>
      <c r="M101" s="39"/>
      <c r="N101" s="39"/>
      <c r="O101" s="43" t="n">
        <f aca="false">(I101+L101)-(J101+M101+N101)</f>
        <v>8822.33</v>
      </c>
    </row>
    <row r="102" customFormat="false" ht="18.75" hidden="false" customHeight="true" outlineLevel="0" collapsed="false">
      <c r="A102" s="34" t="n">
        <v>97</v>
      </c>
      <c r="B102" s="34" t="s">
        <v>407</v>
      </c>
      <c r="C102" s="35" t="s">
        <v>408</v>
      </c>
      <c r="D102" s="36" t="s">
        <v>404</v>
      </c>
      <c r="E102" s="37" t="s">
        <v>409</v>
      </c>
      <c r="F102" s="38" t="s">
        <v>410</v>
      </c>
      <c r="G102" s="39" t="n">
        <v>10405.7</v>
      </c>
      <c r="H102" s="42"/>
      <c r="I102" s="42"/>
      <c r="J102" s="42"/>
      <c r="K102" s="40" t="n">
        <v>17791</v>
      </c>
      <c r="L102" s="39" t="n">
        <f aca="false">G102</f>
        <v>10405.7</v>
      </c>
      <c r="M102" s="39"/>
      <c r="N102" s="39"/>
      <c r="O102" s="43" t="n">
        <f aca="false">(I102+L102)-(J102+M102+N102)</f>
        <v>10405.7</v>
      </c>
    </row>
    <row r="103" customFormat="false" ht="18.75" hidden="false" customHeight="true" outlineLevel="0" collapsed="false">
      <c r="A103" s="34" t="n">
        <v>98</v>
      </c>
      <c r="B103" s="34" t="s">
        <v>411</v>
      </c>
      <c r="C103" s="35" t="s">
        <v>412</v>
      </c>
      <c r="D103" s="36" t="s">
        <v>404</v>
      </c>
      <c r="E103" s="37" t="s">
        <v>413</v>
      </c>
      <c r="F103" s="38" t="s">
        <v>414</v>
      </c>
      <c r="G103" s="39" t="n">
        <v>4736.71</v>
      </c>
      <c r="H103" s="42"/>
      <c r="I103" s="42"/>
      <c r="J103" s="42"/>
      <c r="K103" s="40" t="n">
        <v>17792</v>
      </c>
      <c r="L103" s="39" t="n">
        <f aca="false">G103</f>
        <v>4736.71</v>
      </c>
      <c r="M103" s="39"/>
      <c r="N103" s="39"/>
      <c r="O103" s="43" t="n">
        <f aca="false">(I103+L103)-(J103+M103+N103)</f>
        <v>4736.71</v>
      </c>
      <c r="S103" s="45"/>
    </row>
    <row r="104" s="32" customFormat="true" ht="18.75" hidden="false" customHeight="true" outlineLevel="0" collapsed="false">
      <c r="A104" s="22" t="n">
        <v>99</v>
      </c>
      <c r="B104" s="22" t="n">
        <v>873275</v>
      </c>
      <c r="C104" s="23" t="s">
        <v>415</v>
      </c>
      <c r="D104" s="24" t="s">
        <v>404</v>
      </c>
      <c r="E104" s="25" t="s">
        <v>416</v>
      </c>
      <c r="F104" s="26" t="s">
        <v>417</v>
      </c>
      <c r="G104" s="27" t="n">
        <v>12683.45</v>
      </c>
      <c r="H104" s="30"/>
      <c r="I104" s="30"/>
      <c r="J104" s="30"/>
      <c r="K104" s="28" t="n">
        <v>17793</v>
      </c>
      <c r="L104" s="27" t="n">
        <f aca="false">G104</f>
        <v>12683.45</v>
      </c>
      <c r="M104" s="27" t="n">
        <v>12683.45</v>
      </c>
      <c r="N104" s="27"/>
      <c r="O104" s="31" t="n">
        <f aca="false">(I104+L104)-(J104+M104+N104)</f>
        <v>0</v>
      </c>
      <c r="Q104" s="33"/>
      <c r="R104" s="33"/>
      <c r="S104" s="33"/>
    </row>
    <row r="105" customFormat="false" ht="18.75" hidden="false" customHeight="true" outlineLevel="0" collapsed="false">
      <c r="A105" s="34" t="n">
        <v>100</v>
      </c>
      <c r="B105" s="34" t="s">
        <v>418</v>
      </c>
      <c r="C105" s="35" t="s">
        <v>419</v>
      </c>
      <c r="D105" s="36" t="s">
        <v>404</v>
      </c>
      <c r="E105" s="37" t="s">
        <v>420</v>
      </c>
      <c r="F105" s="38" t="s">
        <v>421</v>
      </c>
      <c r="G105" s="39" t="n">
        <v>35095.2200000001</v>
      </c>
      <c r="H105" s="42"/>
      <c r="I105" s="42"/>
      <c r="J105" s="42"/>
      <c r="K105" s="40" t="n">
        <v>17794</v>
      </c>
      <c r="L105" s="39" t="n">
        <f aca="false">G105</f>
        <v>35095.2200000001</v>
      </c>
      <c r="M105" s="39"/>
      <c r="N105" s="39"/>
      <c r="O105" s="43" t="n">
        <f aca="false">(I105+L105)-(J105+M105+N105)</f>
        <v>35095.2200000001</v>
      </c>
      <c r="S105" s="45"/>
    </row>
    <row r="106" s="32" customFormat="true" ht="18.75" hidden="false" customHeight="true" outlineLevel="0" collapsed="false">
      <c r="A106" s="22" t="n">
        <v>101</v>
      </c>
      <c r="B106" s="22" t="s">
        <v>422</v>
      </c>
      <c r="C106" s="23" t="s">
        <v>423</v>
      </c>
      <c r="D106" s="24" t="s">
        <v>404</v>
      </c>
      <c r="E106" s="25" t="s">
        <v>424</v>
      </c>
      <c r="F106" s="26" t="s">
        <v>425</v>
      </c>
      <c r="G106" s="27" t="n">
        <v>2647.59</v>
      </c>
      <c r="H106" s="30"/>
      <c r="I106" s="30"/>
      <c r="J106" s="30"/>
      <c r="K106" s="28" t="n">
        <v>17795</v>
      </c>
      <c r="L106" s="27" t="n">
        <f aca="false">G106</f>
        <v>2647.59</v>
      </c>
      <c r="M106" s="27" t="n">
        <v>2647.59</v>
      </c>
      <c r="N106" s="27"/>
      <c r="O106" s="31" t="n">
        <f aca="false">(I106+L106)-(J106+M106+N106)</f>
        <v>0</v>
      </c>
      <c r="Q106" s="33"/>
      <c r="R106" s="33"/>
    </row>
    <row r="107" customFormat="false" ht="18.75" hidden="false" customHeight="true" outlineLevel="0" collapsed="false">
      <c r="A107" s="34" t="n">
        <v>102</v>
      </c>
      <c r="B107" s="34" t="s">
        <v>426</v>
      </c>
      <c r="C107" s="35" t="s">
        <v>427</v>
      </c>
      <c r="D107" s="36" t="s">
        <v>404</v>
      </c>
      <c r="E107" s="37" t="s">
        <v>428</v>
      </c>
      <c r="F107" s="38" t="s">
        <v>429</v>
      </c>
      <c r="G107" s="39" t="n">
        <v>18774.45</v>
      </c>
      <c r="H107" s="42"/>
      <c r="I107" s="42"/>
      <c r="J107" s="42"/>
      <c r="K107" s="40" t="n">
        <v>17796</v>
      </c>
      <c r="L107" s="39" t="n">
        <f aca="false">G107</f>
        <v>18774.45</v>
      </c>
      <c r="M107" s="39"/>
      <c r="N107" s="39"/>
      <c r="O107" s="43" t="n">
        <f aca="false">(I107+L107)-(J107+M107+N107)</f>
        <v>18774.45</v>
      </c>
    </row>
    <row r="108" s="32" customFormat="true" ht="18.75" hidden="false" customHeight="true" outlineLevel="0" collapsed="false">
      <c r="A108" s="22" t="n">
        <v>103</v>
      </c>
      <c r="B108" s="22" t="s">
        <v>430</v>
      </c>
      <c r="C108" s="23" t="s">
        <v>431</v>
      </c>
      <c r="D108" s="24" t="s">
        <v>404</v>
      </c>
      <c r="E108" s="25" t="s">
        <v>432</v>
      </c>
      <c r="F108" s="26" t="s">
        <v>433</v>
      </c>
      <c r="G108" s="27" t="n">
        <v>9115.42</v>
      </c>
      <c r="H108" s="30"/>
      <c r="I108" s="30"/>
      <c r="J108" s="30"/>
      <c r="K108" s="28" t="n">
        <v>17797</v>
      </c>
      <c r="L108" s="27" t="n">
        <f aca="false">G108</f>
        <v>9115.42</v>
      </c>
      <c r="M108" s="27" t="n">
        <v>9114.71</v>
      </c>
      <c r="N108" s="27" t="n">
        <v>0.71</v>
      </c>
      <c r="O108" s="31" t="n">
        <f aca="false">(I108+L108)-(J108+M108+N108)</f>
        <v>0</v>
      </c>
      <c r="Q108" s="33"/>
      <c r="R108" s="33"/>
    </row>
    <row r="109" s="32" customFormat="true" ht="18.75" hidden="false" customHeight="true" outlineLevel="0" collapsed="false">
      <c r="A109" s="22" t="n">
        <v>104</v>
      </c>
      <c r="B109" s="22" t="s">
        <v>434</v>
      </c>
      <c r="C109" s="23" t="s">
        <v>435</v>
      </c>
      <c r="D109" s="24" t="s">
        <v>404</v>
      </c>
      <c r="E109" s="25" t="s">
        <v>436</v>
      </c>
      <c r="F109" s="26" t="s">
        <v>437</v>
      </c>
      <c r="G109" s="27" t="n">
        <v>5513.17</v>
      </c>
      <c r="H109" s="30"/>
      <c r="I109" s="30"/>
      <c r="J109" s="30"/>
      <c r="K109" s="28" t="n">
        <v>17798</v>
      </c>
      <c r="L109" s="27" t="n">
        <f aca="false">G109</f>
        <v>5513.17</v>
      </c>
      <c r="M109" s="27" t="n">
        <v>5513.17</v>
      </c>
      <c r="N109" s="27"/>
      <c r="O109" s="31" t="n">
        <f aca="false">(I109+L109)-(J109+M109+N109)</f>
        <v>0</v>
      </c>
      <c r="Q109" s="33"/>
      <c r="R109" s="33"/>
    </row>
    <row r="110" s="32" customFormat="true" ht="18.75" hidden="false" customHeight="true" outlineLevel="0" collapsed="false">
      <c r="A110" s="22" t="n">
        <v>105</v>
      </c>
      <c r="B110" s="22" t="s">
        <v>438</v>
      </c>
      <c r="C110" s="23" t="s">
        <v>439</v>
      </c>
      <c r="D110" s="24" t="s">
        <v>404</v>
      </c>
      <c r="E110" s="25" t="s">
        <v>440</v>
      </c>
      <c r="F110" s="26" t="s">
        <v>441</v>
      </c>
      <c r="G110" s="27" t="n">
        <v>2761.71</v>
      </c>
      <c r="H110" s="30"/>
      <c r="I110" s="30"/>
      <c r="J110" s="30"/>
      <c r="K110" s="28" t="n">
        <v>17799</v>
      </c>
      <c r="L110" s="27" t="n">
        <f aca="false">G110</f>
        <v>2761.71</v>
      </c>
      <c r="M110" s="27" t="n">
        <v>2761.71</v>
      </c>
      <c r="N110" s="27"/>
      <c r="O110" s="31" t="n">
        <f aca="false">(I110+L110)-(J110+M110+N110)</f>
        <v>0</v>
      </c>
      <c r="Q110" s="33"/>
      <c r="R110" s="33"/>
    </row>
    <row r="111" s="32" customFormat="true" ht="18.75" hidden="false" customHeight="true" outlineLevel="0" collapsed="false">
      <c r="A111" s="22" t="n">
        <v>106</v>
      </c>
      <c r="B111" s="22" t="s">
        <v>442</v>
      </c>
      <c r="C111" s="23" t="s">
        <v>443</v>
      </c>
      <c r="D111" s="24" t="s">
        <v>404</v>
      </c>
      <c r="E111" s="25" t="s">
        <v>444</v>
      </c>
      <c r="F111" s="26" t="s">
        <v>445</v>
      </c>
      <c r="G111" s="27" t="n">
        <v>5263.11</v>
      </c>
      <c r="H111" s="30"/>
      <c r="I111" s="30"/>
      <c r="J111" s="30"/>
      <c r="K111" s="28" t="n">
        <v>17800</v>
      </c>
      <c r="L111" s="27" t="n">
        <f aca="false">G111</f>
        <v>5263.11</v>
      </c>
      <c r="M111" s="27" t="n">
        <v>5263.11</v>
      </c>
      <c r="N111" s="27"/>
      <c r="O111" s="31" t="n">
        <f aca="false">(I111+L111)-(J111+M111+N111)</f>
        <v>0</v>
      </c>
      <c r="Q111" s="33"/>
      <c r="R111" s="33"/>
    </row>
    <row r="112" s="32" customFormat="true" ht="18.75" hidden="false" customHeight="true" outlineLevel="0" collapsed="false">
      <c r="A112" s="22" t="n">
        <v>107</v>
      </c>
      <c r="B112" s="22" t="s">
        <v>446</v>
      </c>
      <c r="C112" s="23" t="s">
        <v>447</v>
      </c>
      <c r="D112" s="24" t="s">
        <v>404</v>
      </c>
      <c r="E112" s="25" t="s">
        <v>448</v>
      </c>
      <c r="F112" s="26" t="s">
        <v>449</v>
      </c>
      <c r="G112" s="27" t="n">
        <v>22760.62</v>
      </c>
      <c r="H112" s="30"/>
      <c r="I112" s="30"/>
      <c r="J112" s="30"/>
      <c r="K112" s="28" t="n">
        <v>17801</v>
      </c>
      <c r="L112" s="27" t="n">
        <f aca="false">G112</f>
        <v>22760.62</v>
      </c>
      <c r="M112" s="27" t="n">
        <v>20153.45</v>
      </c>
      <c r="N112" s="27"/>
      <c r="O112" s="31" t="n">
        <f aca="false">(I112+L112)-(J112+M112+N112)</f>
        <v>2607.17</v>
      </c>
      <c r="Q112" s="33"/>
      <c r="R112" s="33"/>
    </row>
    <row r="113" s="32" customFormat="true" ht="18.75" hidden="false" customHeight="true" outlineLevel="0" collapsed="false">
      <c r="A113" s="22" t="n">
        <v>108</v>
      </c>
      <c r="B113" s="22" t="s">
        <v>450</v>
      </c>
      <c r="C113" s="23" t="s">
        <v>451</v>
      </c>
      <c r="D113" s="24" t="s">
        <v>404</v>
      </c>
      <c r="E113" s="25" t="s">
        <v>452</v>
      </c>
      <c r="F113" s="26" t="s">
        <v>453</v>
      </c>
      <c r="G113" s="27" t="n">
        <v>5424.87</v>
      </c>
      <c r="H113" s="30"/>
      <c r="I113" s="30"/>
      <c r="J113" s="30"/>
      <c r="K113" s="28" t="n">
        <v>17802</v>
      </c>
      <c r="L113" s="27" t="n">
        <f aca="false">G113</f>
        <v>5424.87</v>
      </c>
      <c r="M113" s="27" t="n">
        <v>3617</v>
      </c>
      <c r="N113" s="27" t="n">
        <v>1807.87</v>
      </c>
      <c r="O113" s="31" t="n">
        <f aca="false">(I113+L113)-(J113+M113+N113)</f>
        <v>0</v>
      </c>
      <c r="Q113" s="33"/>
      <c r="R113" s="33"/>
    </row>
    <row r="114" customFormat="false" ht="18.75" hidden="false" customHeight="true" outlineLevel="0" collapsed="false">
      <c r="A114" s="34" t="n">
        <v>109</v>
      </c>
      <c r="B114" s="34" t="s">
        <v>454</v>
      </c>
      <c r="C114" s="35" t="s">
        <v>455</v>
      </c>
      <c r="D114" s="36" t="s">
        <v>404</v>
      </c>
      <c r="E114" s="37" t="s">
        <v>456</v>
      </c>
      <c r="F114" s="38" t="s">
        <v>457</v>
      </c>
      <c r="G114" s="39" t="n">
        <v>1015.59</v>
      </c>
      <c r="H114" s="42"/>
      <c r="I114" s="42"/>
      <c r="J114" s="42"/>
      <c r="K114" s="40" t="n">
        <v>17803</v>
      </c>
      <c r="L114" s="39" t="n">
        <f aca="false">G114</f>
        <v>1015.59</v>
      </c>
      <c r="M114" s="39"/>
      <c r="N114" s="39"/>
      <c r="O114" s="43" t="n">
        <f aca="false">(I114+L114)-(J114+M114+N114)</f>
        <v>1015.59</v>
      </c>
    </row>
    <row r="115" s="32" customFormat="true" ht="18.75" hidden="false" customHeight="true" outlineLevel="0" collapsed="false">
      <c r="A115" s="22" t="n">
        <v>110</v>
      </c>
      <c r="B115" s="22" t="s">
        <v>458</v>
      </c>
      <c r="C115" s="23" t="s">
        <v>459</v>
      </c>
      <c r="D115" s="24" t="s">
        <v>404</v>
      </c>
      <c r="E115" s="25" t="s">
        <v>460</v>
      </c>
      <c r="F115" s="26" t="s">
        <v>461</v>
      </c>
      <c r="G115" s="27" t="n">
        <v>86112.22</v>
      </c>
      <c r="H115" s="30"/>
      <c r="I115" s="30"/>
      <c r="J115" s="30"/>
      <c r="K115" s="28" t="n">
        <v>17804</v>
      </c>
      <c r="L115" s="27" t="n">
        <f aca="false">G115</f>
        <v>86112.22</v>
      </c>
      <c r="M115" s="27" t="n">
        <v>63008.5</v>
      </c>
      <c r="N115" s="27"/>
      <c r="O115" s="31" t="n">
        <f aca="false">(I115+L115)-(J115+M115+N115)</f>
        <v>23103.72</v>
      </c>
      <c r="Q115" s="33"/>
      <c r="R115" s="33"/>
    </row>
    <row r="116" customFormat="false" ht="18.75" hidden="false" customHeight="true" outlineLevel="0" collapsed="false">
      <c r="A116" s="34" t="n">
        <v>111</v>
      </c>
      <c r="B116" s="34" t="s">
        <v>462</v>
      </c>
      <c r="C116" s="35" t="s">
        <v>463</v>
      </c>
      <c r="D116" s="36" t="s">
        <v>404</v>
      </c>
      <c r="E116" s="37" t="s">
        <v>464</v>
      </c>
      <c r="F116" s="38" t="s">
        <v>465</v>
      </c>
      <c r="G116" s="39" t="n">
        <v>9393.2</v>
      </c>
      <c r="H116" s="42"/>
      <c r="I116" s="42"/>
      <c r="J116" s="42"/>
      <c r="K116" s="40" t="n">
        <v>17805</v>
      </c>
      <c r="L116" s="39" t="n">
        <f aca="false">G116</f>
        <v>9393.2</v>
      </c>
      <c r="M116" s="39"/>
      <c r="N116" s="39"/>
      <c r="O116" s="43" t="n">
        <f aca="false">(I116+L116)-(J116+M116+N116)</f>
        <v>9393.2</v>
      </c>
      <c r="S116" s="45"/>
    </row>
    <row r="117" s="32" customFormat="true" ht="18.75" hidden="false" customHeight="true" outlineLevel="0" collapsed="false">
      <c r="A117" s="22" t="n">
        <v>112</v>
      </c>
      <c r="B117" s="22" t="s">
        <v>466</v>
      </c>
      <c r="C117" s="23" t="s">
        <v>467</v>
      </c>
      <c r="D117" s="24" t="s">
        <v>404</v>
      </c>
      <c r="E117" s="25" t="s">
        <v>468</v>
      </c>
      <c r="F117" s="26" t="s">
        <v>469</v>
      </c>
      <c r="G117" s="27" t="n">
        <v>4095.71</v>
      </c>
      <c r="H117" s="30"/>
      <c r="I117" s="30"/>
      <c r="J117" s="30"/>
      <c r="K117" s="28" t="n">
        <v>17806</v>
      </c>
      <c r="L117" s="27" t="n">
        <f aca="false">G117</f>
        <v>4095.71</v>
      </c>
      <c r="M117" s="27" t="n">
        <v>4095.71</v>
      </c>
      <c r="N117" s="27"/>
      <c r="O117" s="31" t="n">
        <f aca="false">(I117+L117)-(J117+M117+N117)</f>
        <v>0</v>
      </c>
      <c r="Q117" s="33"/>
      <c r="R117" s="33"/>
    </row>
    <row r="118" s="32" customFormat="true" ht="18.75" hidden="false" customHeight="true" outlineLevel="0" collapsed="false">
      <c r="A118" s="22" t="n">
        <v>113</v>
      </c>
      <c r="B118" s="22" t="s">
        <v>470</v>
      </c>
      <c r="C118" s="23" t="s">
        <v>471</v>
      </c>
      <c r="D118" s="24" t="s">
        <v>404</v>
      </c>
      <c r="E118" s="25" t="s">
        <v>472</v>
      </c>
      <c r="F118" s="26" t="s">
        <v>473</v>
      </c>
      <c r="G118" s="27" t="n">
        <v>3061.71</v>
      </c>
      <c r="H118" s="30"/>
      <c r="I118" s="30"/>
      <c r="J118" s="30"/>
      <c r="K118" s="28" t="n">
        <v>17807</v>
      </c>
      <c r="L118" s="27" t="n">
        <f aca="false">G118</f>
        <v>3061.71</v>
      </c>
      <c r="M118" s="27" t="n">
        <v>3061.71</v>
      </c>
      <c r="N118" s="27"/>
      <c r="O118" s="31" t="n">
        <f aca="false">(I118+L118)-(J118+M118+N118)</f>
        <v>0</v>
      </c>
      <c r="Q118" s="33"/>
      <c r="R118" s="33"/>
    </row>
    <row r="119" s="32" customFormat="true" ht="18.75" hidden="false" customHeight="true" outlineLevel="0" collapsed="false">
      <c r="A119" s="22" t="n">
        <v>114</v>
      </c>
      <c r="B119" s="22" t="s">
        <v>474</v>
      </c>
      <c r="C119" s="23" t="s">
        <v>475</v>
      </c>
      <c r="D119" s="24" t="s">
        <v>404</v>
      </c>
      <c r="E119" s="25" t="s">
        <v>476</v>
      </c>
      <c r="F119" s="26" t="s">
        <v>477</v>
      </c>
      <c r="G119" s="27" t="n">
        <v>9575.69999999999</v>
      </c>
      <c r="H119" s="30"/>
      <c r="I119" s="30"/>
      <c r="J119" s="30"/>
      <c r="K119" s="28" t="n">
        <v>17808</v>
      </c>
      <c r="L119" s="27" t="n">
        <f aca="false">G119</f>
        <v>9575.69999999999</v>
      </c>
      <c r="M119" s="27" t="n">
        <v>9575.7</v>
      </c>
      <c r="N119" s="27"/>
      <c r="O119" s="31" t="n">
        <f aca="false">(I119+L119)-(J119+M119+N119)</f>
        <v>0</v>
      </c>
      <c r="Q119" s="33"/>
      <c r="R119" s="33"/>
    </row>
    <row r="120" s="32" customFormat="true" ht="18.75" hidden="false" customHeight="true" outlineLevel="0" collapsed="false">
      <c r="A120" s="22" t="n">
        <v>115</v>
      </c>
      <c r="B120" s="22" t="s">
        <v>478</v>
      </c>
      <c r="C120" s="23" t="s">
        <v>479</v>
      </c>
      <c r="D120" s="24" t="s">
        <v>404</v>
      </c>
      <c r="E120" s="25" t="s">
        <v>480</v>
      </c>
      <c r="F120" s="26" t="s">
        <v>481</v>
      </c>
      <c r="G120" s="27" t="n">
        <v>1766.35</v>
      </c>
      <c r="H120" s="30"/>
      <c r="I120" s="30"/>
      <c r="J120" s="30"/>
      <c r="K120" s="28" t="n">
        <v>17809</v>
      </c>
      <c r="L120" s="27" t="n">
        <f aca="false">G120</f>
        <v>1766.35</v>
      </c>
      <c r="M120" s="27" t="n">
        <v>1766.35</v>
      </c>
      <c r="N120" s="27"/>
      <c r="O120" s="31" t="n">
        <f aca="false">(I120+L120)-(J120+M120+N120)</f>
        <v>0</v>
      </c>
      <c r="Q120" s="33"/>
      <c r="R120" s="33"/>
    </row>
    <row r="121" s="32" customFormat="true" ht="18.75" hidden="false" customHeight="true" outlineLevel="0" collapsed="false">
      <c r="A121" s="22" t="n">
        <v>116</v>
      </c>
      <c r="B121" s="22" t="s">
        <v>482</v>
      </c>
      <c r="C121" s="23" t="s">
        <v>483</v>
      </c>
      <c r="D121" s="24" t="s">
        <v>404</v>
      </c>
      <c r="E121" s="25" t="s">
        <v>484</v>
      </c>
      <c r="F121" s="26" t="s">
        <v>485</v>
      </c>
      <c r="G121" s="27" t="n">
        <v>6668.42</v>
      </c>
      <c r="H121" s="30"/>
      <c r="I121" s="30"/>
      <c r="J121" s="30"/>
      <c r="K121" s="28" t="n">
        <v>17810</v>
      </c>
      <c r="L121" s="27" t="n">
        <f aca="false">G121</f>
        <v>6668.42</v>
      </c>
      <c r="M121" s="27" t="n">
        <v>6668.42</v>
      </c>
      <c r="N121" s="27"/>
      <c r="O121" s="31" t="n">
        <f aca="false">(I121+L121)-(J121+M121+N121)</f>
        <v>0</v>
      </c>
      <c r="Q121" s="33"/>
      <c r="R121" s="33"/>
    </row>
    <row r="122" customFormat="false" ht="18.75" hidden="false" customHeight="true" outlineLevel="0" collapsed="false">
      <c r="A122" s="34" t="n">
        <v>117</v>
      </c>
      <c r="B122" s="34" t="s">
        <v>486</v>
      </c>
      <c r="C122" s="35" t="s">
        <v>487</v>
      </c>
      <c r="D122" s="36" t="s">
        <v>404</v>
      </c>
      <c r="E122" s="37" t="s">
        <v>488</v>
      </c>
      <c r="F122" s="38" t="s">
        <v>489</v>
      </c>
      <c r="G122" s="39" t="n">
        <v>11083.91</v>
      </c>
      <c r="H122" s="42"/>
      <c r="I122" s="42"/>
      <c r="J122" s="42"/>
      <c r="K122" s="40" t="n">
        <v>17811</v>
      </c>
      <c r="L122" s="39" t="n">
        <f aca="false">G122</f>
        <v>11083.91</v>
      </c>
      <c r="M122" s="39"/>
      <c r="N122" s="39"/>
      <c r="O122" s="43" t="n">
        <f aca="false">(I122+L122)-(J122+M122+N122)</f>
        <v>11083.91</v>
      </c>
    </row>
    <row r="123" s="32" customFormat="true" ht="18.75" hidden="false" customHeight="true" outlineLevel="0" collapsed="false">
      <c r="A123" s="22" t="n">
        <v>118</v>
      </c>
      <c r="B123" s="22" t="s">
        <v>490</v>
      </c>
      <c r="C123" s="23" t="s">
        <v>491</v>
      </c>
      <c r="D123" s="24" t="s">
        <v>404</v>
      </c>
      <c r="E123" s="25" t="s">
        <v>492</v>
      </c>
      <c r="F123" s="26" t="s">
        <v>493</v>
      </c>
      <c r="G123" s="46" t="n">
        <v>11594.13</v>
      </c>
      <c r="H123" s="47"/>
      <c r="I123" s="47"/>
      <c r="J123" s="47"/>
      <c r="K123" s="28" t="n">
        <v>17812</v>
      </c>
      <c r="L123" s="46" t="n">
        <f aca="false">G123</f>
        <v>11594.13</v>
      </c>
      <c r="M123" s="27" t="n">
        <v>11594.13</v>
      </c>
      <c r="N123" s="27"/>
      <c r="O123" s="31" t="n">
        <f aca="false">(I123+L123)-(J123+M123+N123)</f>
        <v>0</v>
      </c>
      <c r="Q123" s="33"/>
      <c r="R123" s="33"/>
    </row>
    <row r="124" s="32" customFormat="true" ht="18.75" hidden="false" customHeight="true" outlineLevel="0" collapsed="false">
      <c r="A124" s="48"/>
      <c r="B124" s="49"/>
      <c r="C124" s="50" t="s">
        <v>494</v>
      </c>
      <c r="D124" s="51"/>
      <c r="E124" s="52"/>
      <c r="F124" s="53"/>
      <c r="G124" s="54" t="n">
        <v>1462934.55</v>
      </c>
      <c r="H124" s="55"/>
      <c r="I124" s="56" t="n">
        <f aca="false">SUM(I6:I123)</f>
        <v>324197.09</v>
      </c>
      <c r="J124" s="56" t="n">
        <f aca="false">SUM(J6:J24)</f>
        <v>106926.57</v>
      </c>
      <c r="K124" s="57"/>
      <c r="L124" s="55" t="n">
        <f aca="false">SUM(L6:L123)</f>
        <v>1138737.46</v>
      </c>
      <c r="M124" s="56" t="n">
        <f aca="false">SUM(M24:M123)</f>
        <v>434231.77</v>
      </c>
      <c r="N124" s="56" t="n">
        <f aca="false">SUM(N6:N123)</f>
        <v>4275.09</v>
      </c>
      <c r="O124" s="56" t="n">
        <f aca="false">SUM(O6:O123)</f>
        <v>917501.12</v>
      </c>
      <c r="Q124" s="33"/>
      <c r="R124" s="33"/>
    </row>
    <row r="126" customFormat="false" ht="12.75" hidden="false" customHeight="false" outlineLevel="0" collapsed="false">
      <c r="M126" s="58" t="n">
        <f aca="false">J124+M124</f>
        <v>541158.34</v>
      </c>
    </row>
  </sheetData>
  <mergeCells count="10">
    <mergeCell ref="A2:O2"/>
    <mergeCell ref="A3:A4"/>
    <mergeCell ref="B3:B4"/>
    <mergeCell ref="C3:C4"/>
    <mergeCell ref="D3:D4"/>
    <mergeCell ref="E3:E4"/>
    <mergeCell ref="G3:G4"/>
    <mergeCell ref="H3:J3"/>
    <mergeCell ref="K3:N3"/>
    <mergeCell ref="O3:O4"/>
  </mergeCells>
  <printOptions headings="false" gridLines="false" gridLinesSet="true" horizontalCentered="true" verticalCentered="false"/>
  <pageMargins left="0" right="0" top="0.551388888888889" bottom="0.551388888888889" header="0.511811023622047" footer="0.315277777777778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>&amp;C&amp;P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  <Company>Regione Marche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2025-07-02T12:08:28Z</dcterms:created>
  <dc:creator>Cristiana Coppieri</dc:creator>
  <dc:description/>
  <dc:language>it-IT</dc:language>
  <cp:lastModifiedBy>Cristiana Coppieri</cp:lastModifiedBy>
  <cp:lastPrinted>2025-10-02T08:14:12Z</cp:lastPrinted>
  <dcterms:modified xsi:type="dcterms:W3CDTF">2025-10-02T08:16:43Z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